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01.233\共有フォルダ\59_総務部\30_経理\09-9　インボイス対応\02.　ホームページ\"/>
    </mc:Choice>
  </mc:AlternateContent>
  <xr:revisionPtr revIDLastSave="0" documentId="13_ncr:1_{40D51AA9-F08B-41D3-BB85-E16EC2E67B00}" xr6:coauthVersionLast="47" xr6:coauthVersionMax="47" xr10:uidLastSave="{00000000-0000-0000-0000-000000000000}"/>
  <bookViews>
    <workbookView xWindow="0" yWindow="360" windowWidth="29040" windowHeight="15840" activeTab="1" xr2:uid="{00000000-000D-0000-FFFF-FFFF00000000}"/>
  </bookViews>
  <sheets>
    <sheet name="請求書作成時の注意点（Excel）" sheetId="6" r:id="rId1"/>
    <sheet name="請求書（記入例）（Excel）" sheetId="19" r:id="rId2"/>
    <sheet name="請求書（貴社控・定期支払伝票）" sheetId="17" r:id="rId3"/>
  </sheets>
  <definedNames>
    <definedName name="_xlnm.Print_Area" localSheetId="1">'請求書（記入例）（Excel）'!$A$1:$AE$86</definedName>
    <definedName name="_xlnm.Print_Area" localSheetId="2">'請求書（貴社控・定期支払伝票）'!$A$1:$AE$85</definedName>
    <definedName name="_xlnm.Print_Area" localSheetId="0">'請求書作成時の注意点（Excel）'!$A$1:$O$55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7" l="1"/>
  <c r="A40" i="17"/>
  <c r="A41" i="19"/>
  <c r="AB16" i="17"/>
  <c r="AB17" i="17"/>
  <c r="F38" i="17"/>
  <c r="F37" i="17"/>
  <c r="F70" i="17" s="1"/>
  <c r="AH35" i="17"/>
  <c r="N36" i="17"/>
  <c r="AH14" i="19"/>
  <c r="AH11" i="19"/>
  <c r="AH34" i="19"/>
  <c r="AH8" i="19"/>
  <c r="AH6" i="19"/>
  <c r="AH5" i="19"/>
  <c r="AH4" i="19"/>
  <c r="AH3" i="19"/>
  <c r="AH2" i="19"/>
  <c r="X72" i="19"/>
  <c r="F70" i="19"/>
  <c r="F69" i="19"/>
  <c r="B66" i="19"/>
  <c r="Y65" i="19"/>
  <c r="V65" i="19"/>
  <c r="T65" i="19"/>
  <c r="R65" i="19"/>
  <c r="I65" i="19"/>
  <c r="B65" i="19"/>
  <c r="B64" i="19"/>
  <c r="Y63" i="19"/>
  <c r="V63" i="19"/>
  <c r="T63" i="19"/>
  <c r="R63" i="19"/>
  <c r="I63" i="19"/>
  <c r="B63" i="19"/>
  <c r="B62" i="19"/>
  <c r="Y61" i="19"/>
  <c r="V61" i="19"/>
  <c r="T61" i="19"/>
  <c r="R61" i="19"/>
  <c r="I61" i="19"/>
  <c r="B61" i="19"/>
  <c r="B60" i="19"/>
  <c r="Y59" i="19"/>
  <c r="V59" i="19"/>
  <c r="T59" i="19"/>
  <c r="R59" i="19"/>
  <c r="I59" i="19"/>
  <c r="B59" i="19"/>
  <c r="B58" i="19"/>
  <c r="Y57" i="19"/>
  <c r="V57" i="19"/>
  <c r="T57" i="19"/>
  <c r="R57" i="19"/>
  <c r="I57" i="19"/>
  <c r="B57" i="19"/>
  <c r="B56" i="19"/>
  <c r="Y55" i="19"/>
  <c r="V55" i="19"/>
  <c r="T55" i="19"/>
  <c r="R55" i="19"/>
  <c r="I55" i="19"/>
  <c r="B55" i="19"/>
  <c r="V50" i="19"/>
  <c r="V48" i="19"/>
  <c r="V46" i="19"/>
  <c r="X44" i="19"/>
  <c r="W44" i="19"/>
  <c r="F44" i="19"/>
  <c r="W43" i="19"/>
  <c r="F43" i="19"/>
  <c r="AC41" i="19"/>
  <c r="Z41" i="19"/>
  <c r="W41" i="19"/>
  <c r="AG34" i="19"/>
  <c r="T33" i="19"/>
  <c r="T72" i="19" s="1"/>
  <c r="T32" i="19"/>
  <c r="X32" i="19" s="1"/>
  <c r="X71" i="19" s="1"/>
  <c r="T31" i="19"/>
  <c r="X31" i="19" s="1"/>
  <c r="AB31" i="19" s="1"/>
  <c r="AB70" i="19" s="1"/>
  <c r="AB27" i="19"/>
  <c r="AB26" i="19"/>
  <c r="AB65" i="19" s="1"/>
  <c r="AB25" i="19"/>
  <c r="AB24" i="19"/>
  <c r="AB63" i="19" s="1"/>
  <c r="AB23" i="19"/>
  <c r="AB22" i="19"/>
  <c r="AB61" i="19" s="1"/>
  <c r="AB21" i="19"/>
  <c r="AB20" i="19"/>
  <c r="AB59" i="19" s="1"/>
  <c r="AB19" i="19"/>
  <c r="AB18" i="19"/>
  <c r="AB57" i="19" s="1"/>
  <c r="AB17" i="19"/>
  <c r="AG11" i="19"/>
  <c r="AG8" i="19"/>
  <c r="AH7" i="19"/>
  <c r="AG6" i="19"/>
  <c r="AG5" i="19"/>
  <c r="AF5" i="19"/>
  <c r="AG4" i="19"/>
  <c r="AF4" i="19"/>
  <c r="AG3" i="19"/>
  <c r="AG2" i="19"/>
  <c r="X71" i="17"/>
  <c r="F69" i="17"/>
  <c r="F68" i="17"/>
  <c r="B65" i="17"/>
  <c r="Y64" i="17"/>
  <c r="V64" i="17"/>
  <c r="T64" i="17"/>
  <c r="R64" i="17"/>
  <c r="I64" i="17"/>
  <c r="B64" i="17"/>
  <c r="B63" i="17"/>
  <c r="Y62" i="17"/>
  <c r="V62" i="17"/>
  <c r="T62" i="17"/>
  <c r="R62" i="17"/>
  <c r="I62" i="17"/>
  <c r="B62" i="17"/>
  <c r="B61" i="17"/>
  <c r="Y60" i="17"/>
  <c r="V60" i="17"/>
  <c r="T60" i="17"/>
  <c r="R60" i="17"/>
  <c r="I60" i="17"/>
  <c r="B60" i="17"/>
  <c r="B59" i="17"/>
  <c r="Y58" i="17"/>
  <c r="V58" i="17"/>
  <c r="T58" i="17"/>
  <c r="R58" i="17"/>
  <c r="I58" i="17"/>
  <c r="B58" i="17"/>
  <c r="B57" i="17"/>
  <c r="Y56" i="17"/>
  <c r="V56" i="17"/>
  <c r="T56" i="17"/>
  <c r="R56" i="17"/>
  <c r="I56" i="17"/>
  <c r="B56" i="17"/>
  <c r="B55" i="17"/>
  <c r="Y54" i="17"/>
  <c r="V54" i="17"/>
  <c r="T54" i="17"/>
  <c r="R54" i="17"/>
  <c r="I54" i="17"/>
  <c r="B54" i="17"/>
  <c r="V49" i="17"/>
  <c r="V47" i="17"/>
  <c r="V45" i="17"/>
  <c r="X43" i="17"/>
  <c r="W43" i="17"/>
  <c r="W42" i="17"/>
  <c r="F42" i="17"/>
  <c r="AC40" i="17"/>
  <c r="Z40" i="17"/>
  <c r="W40" i="17"/>
  <c r="AG34" i="17"/>
  <c r="T32" i="17"/>
  <c r="X32" i="17" s="1"/>
  <c r="X70" i="17" s="1"/>
  <c r="AB27" i="17"/>
  <c r="AB26" i="17"/>
  <c r="AB64" i="17" s="1"/>
  <c r="AB25" i="17"/>
  <c r="AB24" i="17"/>
  <c r="AB62" i="17" s="1"/>
  <c r="AB23" i="17"/>
  <c r="AB22" i="17"/>
  <c r="T31" i="17" s="1"/>
  <c r="AB21" i="17"/>
  <c r="AB20" i="17"/>
  <c r="AB58" i="17" s="1"/>
  <c r="AB19" i="17"/>
  <c r="AB18" i="17"/>
  <c r="AB56" i="17" s="1"/>
  <c r="AH14" i="17"/>
  <c r="AH11" i="17"/>
  <c r="AG11" i="17"/>
  <c r="AH8" i="17"/>
  <c r="AG8" i="17"/>
  <c r="AH7" i="17"/>
  <c r="AH6" i="17"/>
  <c r="AG6" i="17"/>
  <c r="AH5" i="17"/>
  <c r="AG5" i="17"/>
  <c r="AF5" i="17"/>
  <c r="AH4" i="17"/>
  <c r="AG4" i="17"/>
  <c r="AF4" i="17"/>
  <c r="AH3" i="17"/>
  <c r="AG3" i="17"/>
  <c r="AH2" i="17"/>
  <c r="AG2" i="17"/>
  <c r="F71" i="17" l="1"/>
  <c r="AG14" i="17"/>
  <c r="AG1" i="17" s="1"/>
  <c r="T30" i="19"/>
  <c r="T70" i="19"/>
  <c r="AB33" i="19"/>
  <c r="AB72" i="19" s="1"/>
  <c r="AB55" i="19"/>
  <c r="X70" i="19"/>
  <c r="AB32" i="19"/>
  <c r="AB71" i="19" s="1"/>
  <c r="T71" i="19"/>
  <c r="AG14" i="19"/>
  <c r="AG1" i="19" s="1"/>
  <c r="T69" i="17"/>
  <c r="X31" i="17"/>
  <c r="X69" i="17" s="1"/>
  <c r="T30" i="17"/>
  <c r="AB32" i="17"/>
  <c r="AB70" i="17" s="1"/>
  <c r="T33" i="17"/>
  <c r="T70" i="17"/>
  <c r="AB54" i="17"/>
  <c r="AB60" i="17"/>
  <c r="T69" i="19" l="1"/>
  <c r="X30" i="19"/>
  <c r="AB30" i="19" s="1"/>
  <c r="F37" i="19" s="1"/>
  <c r="AB33" i="17"/>
  <c r="AB71" i="17" s="1"/>
  <c r="T71" i="17"/>
  <c r="AB31" i="17"/>
  <c r="AB69" i="17" s="1"/>
  <c r="T68" i="17"/>
  <c r="X30" i="17"/>
  <c r="X68" i="17" s="1"/>
  <c r="F38" i="19" l="1"/>
  <c r="F72" i="19" s="1"/>
  <c r="F71" i="19"/>
  <c r="X69" i="19"/>
  <c r="N36" i="19"/>
  <c r="AB30" i="17"/>
  <c r="AB68" i="17" s="1"/>
  <c r="AB69" i="19"/>
  <c r="F7" i="19"/>
  <c r="F46" i="19" s="1"/>
  <c r="F7" i="17"/>
  <c r="F45" i="17" s="1"/>
</calcChain>
</file>

<file path=xl/sharedStrings.xml><?xml version="1.0" encoding="utf-8"?>
<sst xmlns="http://schemas.openxmlformats.org/spreadsheetml/2006/main" count="236" uniqueCount="94">
  <si>
    <t>年</t>
    <rPh sb="0" eb="1">
      <t>ネン</t>
    </rPh>
    <phoneticPr fontId="1"/>
  </si>
  <si>
    <t>月</t>
    <rPh sb="0" eb="1">
      <t>ツキ</t>
    </rPh>
    <phoneticPr fontId="1"/>
  </si>
  <si>
    <t>日</t>
    <rPh sb="0" eb="1">
      <t>ヒ</t>
    </rPh>
    <phoneticPr fontId="1"/>
  </si>
  <si>
    <t>注文者名</t>
    <rPh sb="0" eb="2">
      <t>チュウモン</t>
    </rPh>
    <rPh sb="2" eb="3">
      <t>シャ</t>
    </rPh>
    <rPh sb="3" eb="4">
      <t>メイ</t>
    </rPh>
    <phoneticPr fontId="1"/>
  </si>
  <si>
    <t>仕入先コード</t>
    <rPh sb="0" eb="2">
      <t>シイレ</t>
    </rPh>
    <rPh sb="2" eb="3">
      <t>サキ</t>
    </rPh>
    <phoneticPr fontId="1"/>
  </si>
  <si>
    <t>No</t>
    <phoneticPr fontId="1"/>
  </si>
  <si>
    <t>請求日</t>
    <phoneticPr fontId="1"/>
  </si>
  <si>
    <t>御中</t>
    <phoneticPr fontId="1"/>
  </si>
  <si>
    <t>伝票番号</t>
    <rPh sb="0" eb="2">
      <t>デンピョウ</t>
    </rPh>
    <rPh sb="2" eb="4">
      <t>バンゴウ</t>
    </rPh>
    <phoneticPr fontId="1"/>
  </si>
  <si>
    <t>承認者</t>
    <rPh sb="0" eb="2">
      <t>ショウニン</t>
    </rPh>
    <rPh sb="2" eb="3">
      <t>シャ</t>
    </rPh>
    <phoneticPr fontId="1"/>
  </si>
  <si>
    <t>入力者</t>
    <rPh sb="0" eb="2">
      <t>ニュウリョク</t>
    </rPh>
    <rPh sb="2" eb="3">
      <t>シャ</t>
    </rPh>
    <phoneticPr fontId="1"/>
  </si>
  <si>
    <t>チームコード</t>
    <phoneticPr fontId="1"/>
  </si>
  <si>
    <t>科目</t>
    <rPh sb="0" eb="2">
      <t>カモク</t>
    </rPh>
    <phoneticPr fontId="1"/>
  </si>
  <si>
    <t>消費税コード</t>
    <rPh sb="0" eb="3">
      <t>ショウヒゼイ</t>
    </rPh>
    <phoneticPr fontId="1"/>
  </si>
  <si>
    <t>************************************以下弊社使用欄************************************</t>
    <rPh sb="36" eb="38">
      <t>イカ</t>
    </rPh>
    <rPh sb="38" eb="40">
      <t>ヘイシャ</t>
    </rPh>
    <rPh sb="40" eb="42">
      <t>シヨウ</t>
    </rPh>
    <rPh sb="42" eb="43">
      <t>ラン</t>
    </rPh>
    <phoneticPr fontId="1"/>
  </si>
  <si>
    <t xml:space="preserve">ご不明な点は、弊社担当者までお問い合わせ下さい。
</t>
    <phoneticPr fontId="1"/>
  </si>
  <si>
    <r>
      <t>請求書</t>
    </r>
    <r>
      <rPr>
        <sz val="14"/>
        <color theme="1"/>
        <rFont val="HG丸ｺﾞｼｯｸM-PRO"/>
        <family val="3"/>
        <charset val="128"/>
      </rPr>
      <t>（貴社控）</t>
    </r>
    <rPh sb="4" eb="6">
      <t>キシャ</t>
    </rPh>
    <rPh sb="6" eb="7">
      <t>ヒカエ</t>
    </rPh>
    <phoneticPr fontId="1"/>
  </si>
  <si>
    <t>色のパターンで色付けている箇所をご記入下さい。</t>
    <rPh sb="0" eb="1">
      <t>イロ</t>
    </rPh>
    <rPh sb="7" eb="9">
      <t>イロヅ</t>
    </rPh>
    <rPh sb="13" eb="15">
      <t>カショ</t>
    </rPh>
    <rPh sb="17" eb="19">
      <t>キニュウ</t>
    </rPh>
    <rPh sb="19" eb="20">
      <t>クダ</t>
    </rPh>
    <phoneticPr fontId="1"/>
  </si>
  <si>
    <t>検収日</t>
    <rPh sb="0" eb="2">
      <t>ケンシュウ</t>
    </rPh>
    <rPh sb="2" eb="3">
      <t>ヒ</t>
    </rPh>
    <phoneticPr fontId="1"/>
  </si>
  <si>
    <t>請求書は、ファイル番号が最新のものでご請求下さい。</t>
    <rPh sb="0" eb="3">
      <t>セイキュウショ</t>
    </rPh>
    <rPh sb="9" eb="11">
      <t>バンゴウ</t>
    </rPh>
    <rPh sb="12" eb="14">
      <t>サイシン</t>
    </rPh>
    <rPh sb="19" eb="21">
      <t>セイキュウ</t>
    </rPh>
    <rPh sb="21" eb="22">
      <t>クダ</t>
    </rPh>
    <phoneticPr fontId="1"/>
  </si>
  <si>
    <t>請求書は、1注文（1注文番号）に対して1請求として下さい。</t>
    <rPh sb="0" eb="3">
      <t>セイキュウショ</t>
    </rPh>
    <rPh sb="6" eb="8">
      <t>チュウモン</t>
    </rPh>
    <rPh sb="10" eb="12">
      <t>チュウモン</t>
    </rPh>
    <rPh sb="12" eb="14">
      <t>バンゴウ</t>
    </rPh>
    <rPh sb="16" eb="17">
      <t>タイ</t>
    </rPh>
    <rPh sb="20" eb="22">
      <t>セイキュウ</t>
    </rPh>
    <rPh sb="25" eb="26">
      <t>クダ</t>
    </rPh>
    <phoneticPr fontId="1"/>
  </si>
  <si>
    <t>請求書は、記入例をご参照頂き作成して下さい。</t>
    <rPh sb="0" eb="2">
      <t>セイキュウ</t>
    </rPh>
    <rPh sb="2" eb="3">
      <t>ショ</t>
    </rPh>
    <rPh sb="5" eb="7">
      <t>キニュウ</t>
    </rPh>
    <rPh sb="7" eb="8">
      <t>レイ</t>
    </rPh>
    <rPh sb="10" eb="12">
      <t>サンショウ</t>
    </rPh>
    <rPh sb="12" eb="13">
      <t>イタダ</t>
    </rPh>
    <rPh sb="14" eb="16">
      <t>サクセイ</t>
    </rPh>
    <rPh sb="18" eb="19">
      <t>クダ</t>
    </rPh>
    <phoneticPr fontId="1"/>
  </si>
  <si>
    <t>検収者</t>
    <rPh sb="0" eb="2">
      <t>ケンシュウ</t>
    </rPh>
    <rPh sb="2" eb="3">
      <t>シャ</t>
    </rPh>
    <phoneticPr fontId="1"/>
  </si>
  <si>
    <t>仕入先コードがご不明な場合は問い合わせ下さい。</t>
    <rPh sb="0" eb="2">
      <t>シイ</t>
    </rPh>
    <rPh sb="2" eb="3">
      <t>サキ</t>
    </rPh>
    <rPh sb="8" eb="10">
      <t>フメイ</t>
    </rPh>
    <rPh sb="11" eb="13">
      <t>バアイ</t>
    </rPh>
    <rPh sb="14" eb="15">
      <t>ト</t>
    </rPh>
    <rPh sb="16" eb="17">
      <t>ア</t>
    </rPh>
    <rPh sb="19" eb="20">
      <t>クダ</t>
    </rPh>
    <phoneticPr fontId="1"/>
  </si>
  <si>
    <t>請求金額(税込)</t>
    <phoneticPr fontId="1"/>
  </si>
  <si>
    <t>非課税</t>
    <rPh sb="0" eb="3">
      <t>ヒカゼイ</t>
    </rPh>
    <phoneticPr fontId="1"/>
  </si>
  <si>
    <t>請求書内訳（作業名、品名等）</t>
    <rPh sb="0" eb="2">
      <t>セイキュウ</t>
    </rPh>
    <rPh sb="2" eb="3">
      <t>ショ</t>
    </rPh>
    <rPh sb="3" eb="5">
      <t>ウチワケ</t>
    </rPh>
    <rPh sb="6" eb="8">
      <t>サギョウ</t>
    </rPh>
    <rPh sb="8" eb="9">
      <t>メイ</t>
    </rPh>
    <rPh sb="10" eb="13">
      <t>ヒンメイトウ</t>
    </rPh>
    <phoneticPr fontId="1"/>
  </si>
  <si>
    <t>金額</t>
    <rPh sb="0" eb="2">
      <t>キンガク</t>
    </rPh>
    <phoneticPr fontId="1"/>
  </si>
  <si>
    <t>数量</t>
    <rPh sb="0" eb="2">
      <t>スウリョウ</t>
    </rPh>
    <phoneticPr fontId="1"/>
  </si>
  <si>
    <t>単位</t>
    <rPh sb="0" eb="2">
      <t>タンイ</t>
    </rPh>
    <phoneticPr fontId="1"/>
  </si>
  <si>
    <t>単価</t>
    <rPh sb="0" eb="2">
      <t>タンカ</t>
    </rPh>
    <phoneticPr fontId="1"/>
  </si>
  <si>
    <t xml:space="preserve">
（請求者）
　　</t>
    <rPh sb="2" eb="5">
      <t>セイキュウシャ</t>
    </rPh>
    <phoneticPr fontId="1"/>
  </si>
  <si>
    <t xml:space="preserve"> 住所</t>
    <rPh sb="1" eb="3">
      <t>ジュウショ</t>
    </rPh>
    <phoneticPr fontId="1"/>
  </si>
  <si>
    <t xml:space="preserve"> 社名</t>
    <rPh sb="1" eb="2">
      <t>シャ</t>
    </rPh>
    <rPh sb="2" eb="3">
      <t>メイ</t>
    </rPh>
    <phoneticPr fontId="1"/>
  </si>
  <si>
    <t xml:space="preserve"> 代表者名</t>
    <rPh sb="1" eb="3">
      <t>ダイヒョウ</t>
    </rPh>
    <rPh sb="3" eb="4">
      <t>シャ</t>
    </rPh>
    <rPh sb="4" eb="5">
      <t>メイ</t>
    </rPh>
    <phoneticPr fontId="1"/>
  </si>
  <si>
    <t>式</t>
    <rPh sb="0" eb="1">
      <t>シキ</t>
    </rPh>
    <phoneticPr fontId="1"/>
  </si>
  <si>
    <r>
      <t>請求書</t>
    </r>
    <r>
      <rPr>
        <sz val="14"/>
        <color theme="1"/>
        <rFont val="HG丸ｺﾞｼｯｸM-PRO"/>
        <family val="3"/>
        <charset val="128"/>
      </rPr>
      <t>（定期支払伝票）</t>
    </r>
    <rPh sb="4" eb="6">
      <t>テイキ</t>
    </rPh>
    <rPh sb="6" eb="8">
      <t>シハライ</t>
    </rPh>
    <rPh sb="8" eb="10">
      <t>デンピョウ</t>
    </rPh>
    <phoneticPr fontId="1"/>
  </si>
  <si>
    <t>現場名</t>
    <rPh sb="0" eb="2">
      <t>ゲンバ</t>
    </rPh>
    <rPh sb="2" eb="3">
      <t>メイ</t>
    </rPh>
    <phoneticPr fontId="1"/>
  </si>
  <si>
    <t>※注文書が発行されている場合や既請求額がある場合は下欄にご記入下さい。</t>
    <rPh sb="1" eb="3">
      <t>チュウモン</t>
    </rPh>
    <rPh sb="3" eb="4">
      <t>ショ</t>
    </rPh>
    <rPh sb="5" eb="7">
      <t>ハッコウ</t>
    </rPh>
    <rPh sb="12" eb="14">
      <t>バアイ</t>
    </rPh>
    <rPh sb="15" eb="16">
      <t>スデ</t>
    </rPh>
    <rPh sb="16" eb="18">
      <t>セイキュウ</t>
    </rPh>
    <rPh sb="18" eb="19">
      <t>ガク</t>
    </rPh>
    <rPh sb="22" eb="24">
      <t>バアイ</t>
    </rPh>
    <rPh sb="25" eb="26">
      <t>シタ</t>
    </rPh>
    <rPh sb="26" eb="27">
      <t>ラン</t>
    </rPh>
    <rPh sb="29" eb="31">
      <t>キニュウ</t>
    </rPh>
    <rPh sb="31" eb="32">
      <t>クダ</t>
    </rPh>
    <phoneticPr fontId="1"/>
  </si>
  <si>
    <t>消費税について</t>
    <rPh sb="0" eb="3">
      <t>ショウヒゼイ</t>
    </rPh>
    <phoneticPr fontId="1"/>
  </si>
  <si>
    <t>○</t>
    <phoneticPr fontId="1"/>
  </si>
  <si>
    <t>○▲×現場</t>
    <phoneticPr fontId="1"/>
  </si>
  <si>
    <t>注文No.</t>
  </si>
  <si>
    <t>発注金額</t>
    <rPh sb="0" eb="2">
      <t>ハッチュウ</t>
    </rPh>
    <rPh sb="2" eb="4">
      <t>キンガク</t>
    </rPh>
    <phoneticPr fontId="1"/>
  </si>
  <si>
    <t>（税抜）</t>
    <phoneticPr fontId="1"/>
  </si>
  <si>
    <t>既請求額</t>
    <rPh sb="0" eb="1">
      <t>キ</t>
    </rPh>
    <rPh sb="1" eb="3">
      <t>セイキュウ</t>
    </rPh>
    <rPh sb="3" eb="4">
      <t>ガク</t>
    </rPh>
    <phoneticPr fontId="1"/>
  </si>
  <si>
    <t>今回請求額</t>
    <rPh sb="0" eb="2">
      <t>コンカイ</t>
    </rPh>
    <rPh sb="2" eb="4">
      <t>セイキュウ</t>
    </rPh>
    <rPh sb="4" eb="5">
      <t>ガク</t>
    </rPh>
    <phoneticPr fontId="1"/>
  </si>
  <si>
    <t>請求残高</t>
    <rPh sb="0" eb="2">
      <t>セイキュウ</t>
    </rPh>
    <rPh sb="2" eb="4">
      <t>ザンダカ</t>
    </rPh>
    <phoneticPr fontId="1"/>
  </si>
  <si>
    <t>各シート必要箇所以外はロックしておりますが、書式の変更等は行わない様にして下さい。　</t>
    <rPh sb="0" eb="1">
      <t>カク</t>
    </rPh>
    <rPh sb="4" eb="6">
      <t>ヒツヨウ</t>
    </rPh>
    <rPh sb="6" eb="8">
      <t>カショ</t>
    </rPh>
    <rPh sb="8" eb="10">
      <t>イガイ</t>
    </rPh>
    <rPh sb="33" eb="34">
      <t>ヨウ</t>
    </rPh>
    <phoneticPr fontId="1"/>
  </si>
  <si>
    <t>※印刷欄外（ＡＴ列より右側）はロックを解除しております。</t>
    <rPh sb="1" eb="3">
      <t>インサツ</t>
    </rPh>
    <rPh sb="3" eb="5">
      <t>ランガイ</t>
    </rPh>
    <rPh sb="8" eb="9">
      <t>レツ</t>
    </rPh>
    <rPh sb="11" eb="13">
      <t>ミギガワ</t>
    </rPh>
    <rPh sb="19" eb="21">
      <t>カイジョ</t>
    </rPh>
    <phoneticPr fontId="1"/>
  </si>
  <si>
    <t>貴社の印章を捺印の上、弊社担当者へ送付して下さい。</t>
    <phoneticPr fontId="1"/>
  </si>
  <si>
    <t>2ページ目（定期支払伝票）を1部印刷し（カラー、白黒どちらでも可）、</t>
    <rPh sb="4" eb="5">
      <t>メ</t>
    </rPh>
    <rPh sb="6" eb="12">
      <t>テイキシハライデンピョウ</t>
    </rPh>
    <rPh sb="15" eb="16">
      <t>ブ</t>
    </rPh>
    <rPh sb="16" eb="18">
      <t>インサツ</t>
    </rPh>
    <rPh sb="24" eb="26">
      <t>シロクロ</t>
    </rPh>
    <rPh sb="31" eb="32">
      <t>カ</t>
    </rPh>
    <phoneticPr fontId="1"/>
  </si>
  <si>
    <t>自動的に2ページ目（定期支払伝票）が作成されます。</t>
    <rPh sb="0" eb="3">
      <t>ジドウテキ</t>
    </rPh>
    <rPh sb="8" eb="9">
      <t>メ</t>
    </rPh>
    <rPh sb="10" eb="16">
      <t>テイキシハライデンピョウ</t>
    </rPh>
    <rPh sb="18" eb="20">
      <t>サクセイ</t>
    </rPh>
    <phoneticPr fontId="1"/>
  </si>
  <si>
    <t>1234-1-12345678-001</t>
    <phoneticPr fontId="1"/>
  </si>
  <si>
    <t>3.5</t>
    <phoneticPr fontId="1"/>
  </si>
  <si>
    <t>税率</t>
    <rPh sb="0" eb="2">
      <t>ゼイリツ</t>
    </rPh>
    <phoneticPr fontId="1"/>
  </si>
  <si>
    <t>登 録 番 号</t>
    <rPh sb="0" eb="1">
      <t>ノボル</t>
    </rPh>
    <rPh sb="2" eb="3">
      <t>ロク</t>
    </rPh>
    <rPh sb="4" eb="5">
      <t>バン</t>
    </rPh>
    <rPh sb="6" eb="7">
      <t>ゴウ</t>
    </rPh>
    <phoneticPr fontId="1"/>
  </si>
  <si>
    <t>消費税額</t>
    <rPh sb="0" eb="4">
      <t>ショウヒゼイガク</t>
    </rPh>
    <phoneticPr fontId="1"/>
  </si>
  <si>
    <t>T</t>
    <phoneticPr fontId="1"/>
  </si>
  <si>
    <t>小計</t>
    <rPh sb="0" eb="2">
      <t>ショウケイ</t>
    </rPh>
    <phoneticPr fontId="1"/>
  </si>
  <si>
    <t>8％(軽)</t>
    <phoneticPr fontId="1"/>
  </si>
  <si>
    <t>例：税抜き111,117円の場合、消費税は11,111円になります（税率10％の場合）。</t>
    <rPh sb="0" eb="1">
      <t>レイ</t>
    </rPh>
    <rPh sb="2" eb="3">
      <t>ゼイ</t>
    </rPh>
    <rPh sb="3" eb="4">
      <t>ヌ</t>
    </rPh>
    <rPh sb="12" eb="13">
      <t>エン</t>
    </rPh>
    <rPh sb="14" eb="16">
      <t>バアイ</t>
    </rPh>
    <rPh sb="17" eb="20">
      <t>ショウヒゼイ</t>
    </rPh>
    <rPh sb="27" eb="28">
      <t>エン</t>
    </rPh>
    <rPh sb="34" eb="36">
      <t>ゼイリツ</t>
    </rPh>
    <rPh sb="40" eb="42">
      <t>バアイ</t>
    </rPh>
    <phoneticPr fontId="1"/>
  </si>
  <si>
    <t>請求書は、貴社の作業が終了した時点や納品が完了した時点で、速やかにご提出下さい。</t>
    <rPh sb="0" eb="3">
      <t>セイキュウショ</t>
    </rPh>
    <rPh sb="5" eb="7">
      <t>キシャ</t>
    </rPh>
    <rPh sb="8" eb="10">
      <t>サギョウ</t>
    </rPh>
    <rPh sb="11" eb="13">
      <t>シュウリョウ</t>
    </rPh>
    <rPh sb="15" eb="17">
      <t>ジテン</t>
    </rPh>
    <rPh sb="18" eb="20">
      <t>ノウヒン</t>
    </rPh>
    <rPh sb="21" eb="23">
      <t>カンリョウ</t>
    </rPh>
    <rPh sb="25" eb="27">
      <t>ジテン</t>
    </rPh>
    <rPh sb="29" eb="30">
      <t>スミ</t>
    </rPh>
    <rPh sb="34" eb="36">
      <t>テイシュツ</t>
    </rPh>
    <rPh sb="36" eb="37">
      <t>クダ</t>
    </rPh>
    <phoneticPr fontId="1"/>
  </si>
  <si>
    <t>※郵送・メール（PDFにて添付）・FAXいずれかの方法でご提出ください。</t>
    <rPh sb="1" eb="3">
      <t>ユウソウ</t>
    </rPh>
    <rPh sb="13" eb="15">
      <t>テンプ</t>
    </rPh>
    <rPh sb="25" eb="27">
      <t>ホウホウ</t>
    </rPh>
    <rPh sb="29" eb="31">
      <t>テイシュツ</t>
    </rPh>
    <phoneticPr fontId="1"/>
  </si>
  <si>
    <r>
      <t>　その際、</t>
    </r>
    <r>
      <rPr>
        <u/>
        <sz val="13"/>
        <color rgb="FFFF0000"/>
        <rFont val="ＭＳ ゴシック"/>
        <family val="3"/>
        <charset val="128"/>
      </rPr>
      <t>メール（PDFにて添付）・FAXでのご提出の場合は、紙原本の送付は不要です</t>
    </r>
    <r>
      <rPr>
        <sz val="13"/>
        <color rgb="FFFF0000"/>
        <rFont val="ＭＳ ゴシック"/>
        <family val="3"/>
        <charset val="128"/>
      </rPr>
      <t>。</t>
    </r>
    <rPh sb="3" eb="4">
      <t>サイ</t>
    </rPh>
    <rPh sb="14" eb="16">
      <t>テンプ</t>
    </rPh>
    <rPh sb="24" eb="26">
      <t>テイシュツ</t>
    </rPh>
    <rPh sb="27" eb="29">
      <t>バアイ</t>
    </rPh>
    <rPh sb="31" eb="32">
      <t>カミ</t>
    </rPh>
    <rPh sb="32" eb="34">
      <t>ゲンポン</t>
    </rPh>
    <rPh sb="35" eb="37">
      <t>ソウフ</t>
    </rPh>
    <rPh sb="38" eb="40">
      <t>フヨウ</t>
    </rPh>
    <phoneticPr fontId="1"/>
  </si>
  <si>
    <t>産業廃棄物処理費</t>
    <phoneticPr fontId="1"/>
  </si>
  <si>
    <t>㎥</t>
    <phoneticPr fontId="1"/>
  </si>
  <si>
    <t>-</t>
    <phoneticPr fontId="1"/>
  </si>
  <si>
    <t>取引年月日</t>
    <rPh sb="0" eb="5">
      <t>トリヒキネンガッピ</t>
    </rPh>
    <phoneticPr fontId="1"/>
  </si>
  <si>
    <t>個</t>
    <rPh sb="0" eb="1">
      <t>コ</t>
    </rPh>
    <phoneticPr fontId="1"/>
  </si>
  <si>
    <t>1234567</t>
    <phoneticPr fontId="1"/>
  </si>
  <si>
    <t>○○納品</t>
    <rPh sb="2" eb="4">
      <t>ノウヒン</t>
    </rPh>
    <phoneticPr fontId="1"/>
  </si>
  <si>
    <t>2023年4月1日～2024年3月31日</t>
    <rPh sb="4" eb="5">
      <t>ネン</t>
    </rPh>
    <rPh sb="6" eb="7">
      <t>ガツ</t>
    </rPh>
    <rPh sb="8" eb="9">
      <t>ニチ</t>
    </rPh>
    <rPh sb="14" eb="15">
      <t>ネン</t>
    </rPh>
    <rPh sb="16" eb="17">
      <t>ガツ</t>
    </rPh>
    <rPh sb="19" eb="20">
      <t>ニチ</t>
    </rPh>
    <phoneticPr fontId="1"/>
  </si>
  <si>
    <t>日空太郎</t>
    <phoneticPr fontId="1"/>
  </si>
  <si>
    <t>9999999999999</t>
    <phoneticPr fontId="1"/>
  </si>
  <si>
    <t>日空　花子</t>
    <phoneticPr fontId="1"/>
  </si>
  <si>
    <t>株式会社日本○○</t>
    <phoneticPr fontId="1"/>
  </si>
  <si>
    <t>2023年4月分</t>
    <rPh sb="4" eb="5">
      <t>ネン</t>
    </rPh>
    <rPh sb="6" eb="8">
      <t>ガツブン</t>
    </rPh>
    <phoneticPr fontId="1"/>
  </si>
  <si>
    <t>保守点検4月分</t>
    <rPh sb="0" eb="4">
      <t>ホシュテンケン</t>
    </rPh>
    <rPh sb="5" eb="7">
      <t>ガツブン</t>
    </rPh>
    <phoneticPr fontId="1"/>
  </si>
  <si>
    <t>熱源整備年間保守点検</t>
    <rPh sb="0" eb="2">
      <t>ネツゲン</t>
    </rPh>
    <rPh sb="2" eb="4">
      <t>セイビ</t>
    </rPh>
    <rPh sb="4" eb="6">
      <t>ネンカン</t>
    </rPh>
    <rPh sb="6" eb="10">
      <t>ホシュテンケン</t>
    </rPh>
    <phoneticPr fontId="1"/>
  </si>
  <si>
    <r>
      <rPr>
        <sz val="13"/>
        <rFont val="ＭＳ ゴシック"/>
        <family val="3"/>
        <charset val="128"/>
      </rPr>
      <t>消費税は、1円未満</t>
    </r>
    <r>
      <rPr>
        <b/>
        <sz val="13"/>
        <rFont val="ＭＳ ゴシック"/>
        <family val="3"/>
        <charset val="128"/>
      </rPr>
      <t>切捨て</t>
    </r>
    <r>
      <rPr>
        <sz val="13"/>
        <rFont val="ＭＳ ゴシック"/>
        <family val="3"/>
        <charset val="128"/>
      </rPr>
      <t>でご請求願います</t>
    </r>
    <r>
      <rPr>
        <sz val="13"/>
        <color theme="1"/>
        <rFont val="ＭＳ ゴシック"/>
        <family val="3"/>
        <charset val="128"/>
      </rPr>
      <t>。</t>
    </r>
    <rPh sb="0" eb="3">
      <t>ショウヒゼイ</t>
    </rPh>
    <rPh sb="6" eb="7">
      <t>エン</t>
    </rPh>
    <rPh sb="7" eb="9">
      <t>ミマン</t>
    </rPh>
    <rPh sb="9" eb="11">
      <t>キリス</t>
    </rPh>
    <rPh sb="14" eb="16">
      <t>セイキュウ</t>
    </rPh>
    <rPh sb="16" eb="17">
      <t>ネガ</t>
    </rPh>
    <phoneticPr fontId="1"/>
  </si>
  <si>
    <t>請求書（貴社控・定期支払伝票）の1ページ目（貴社控）をご入力頂きますと</t>
    <rPh sb="0" eb="2">
      <t>セイキュウ</t>
    </rPh>
    <rPh sb="2" eb="3">
      <t>ショ</t>
    </rPh>
    <rPh sb="4" eb="6">
      <t>キシャ</t>
    </rPh>
    <rPh sb="6" eb="7">
      <t>ヒカエ</t>
    </rPh>
    <rPh sb="8" eb="10">
      <t>テイキ</t>
    </rPh>
    <rPh sb="10" eb="12">
      <t>シハライ</t>
    </rPh>
    <rPh sb="12" eb="14">
      <t>デンピョウ</t>
    </rPh>
    <rPh sb="20" eb="21">
      <t>メ</t>
    </rPh>
    <rPh sb="22" eb="24">
      <t>キシャ</t>
    </rPh>
    <rPh sb="24" eb="25">
      <t>ヒカ</t>
    </rPh>
    <rPh sb="28" eb="30">
      <t>ニュウリョク</t>
    </rPh>
    <rPh sb="30" eb="31">
      <t>イタダ</t>
    </rPh>
    <phoneticPr fontId="1"/>
  </si>
  <si>
    <t>1ページ目（貴社控）の必要事項（パターンで色づいている部分）は漏れなくご入力して下さい。</t>
    <rPh sb="4" eb="5">
      <t>メ</t>
    </rPh>
    <rPh sb="11" eb="13">
      <t>ヒツヨウ</t>
    </rPh>
    <rPh sb="13" eb="15">
      <t>ジコウ</t>
    </rPh>
    <rPh sb="21" eb="22">
      <t>イロ</t>
    </rPh>
    <rPh sb="27" eb="29">
      <t>ブブン</t>
    </rPh>
    <rPh sb="31" eb="32">
      <t>モ</t>
    </rPh>
    <rPh sb="36" eb="38">
      <t>ニュウリョク</t>
    </rPh>
    <rPh sb="40" eb="41">
      <t>クダ</t>
    </rPh>
    <phoneticPr fontId="1"/>
  </si>
  <si>
    <t>※必要事項に入力漏れがありますと、貴社控の右側にメッセージが表示されます。</t>
    <rPh sb="1" eb="3">
      <t>ヒツヨウ</t>
    </rPh>
    <rPh sb="3" eb="5">
      <t>ジコウ</t>
    </rPh>
    <rPh sb="6" eb="8">
      <t>ニュウリョク</t>
    </rPh>
    <rPh sb="8" eb="9">
      <t>モ</t>
    </rPh>
    <rPh sb="17" eb="19">
      <t>キシャ</t>
    </rPh>
    <rPh sb="19" eb="20">
      <t>ヒカ</t>
    </rPh>
    <rPh sb="21" eb="23">
      <t>ミギガワ</t>
    </rPh>
    <rPh sb="30" eb="32">
      <t>ヒョウジ</t>
    </rPh>
    <phoneticPr fontId="1"/>
  </si>
  <si>
    <t>　メッセージ表示された事項は全てご入力の上提出して下さい。</t>
    <rPh sb="6" eb="8">
      <t>ヒョウジ</t>
    </rPh>
    <rPh sb="11" eb="13">
      <t>ジコウ</t>
    </rPh>
    <rPh sb="14" eb="15">
      <t>スベ</t>
    </rPh>
    <rPh sb="17" eb="19">
      <t>ニュウリョク</t>
    </rPh>
    <rPh sb="20" eb="21">
      <t>ウエ</t>
    </rPh>
    <rPh sb="21" eb="23">
      <t>テイシュツ</t>
    </rPh>
    <rPh sb="25" eb="26">
      <t>クダ</t>
    </rPh>
    <phoneticPr fontId="1"/>
  </si>
  <si>
    <t>差し替えをお願いする場合がありますのでご了承下さい。</t>
    <phoneticPr fontId="1"/>
  </si>
  <si>
    <t>請求書に不備や入力漏れがある場合は、弊社での追加入力はできかねますので、</t>
    <rPh sb="7" eb="9">
      <t>ニュウリョク</t>
    </rPh>
    <rPh sb="9" eb="10">
      <t>モ</t>
    </rPh>
    <rPh sb="18" eb="20">
      <t>ヘイシャ</t>
    </rPh>
    <rPh sb="22" eb="24">
      <t>ツイカ</t>
    </rPh>
    <rPh sb="24" eb="26">
      <t>ニュウリョク</t>
    </rPh>
    <phoneticPr fontId="1"/>
  </si>
  <si>
    <t>色のパターンで色付けている箇所をご入力下さい。</t>
    <rPh sb="0" eb="1">
      <t>イロ</t>
    </rPh>
    <rPh sb="7" eb="9">
      <t>イロヅ</t>
    </rPh>
    <rPh sb="13" eb="15">
      <t>カショ</t>
    </rPh>
    <rPh sb="17" eb="19">
      <t>ニュウリョク</t>
    </rPh>
    <rPh sb="19" eb="20">
      <t>クダ</t>
    </rPh>
    <phoneticPr fontId="1"/>
  </si>
  <si>
    <t>※注文書が発行されている場合や既請求額がある場合は下欄にご入力下さい。</t>
    <rPh sb="1" eb="3">
      <t>チュウモン</t>
    </rPh>
    <rPh sb="3" eb="4">
      <t>ショ</t>
    </rPh>
    <rPh sb="5" eb="7">
      <t>ハッコウ</t>
    </rPh>
    <rPh sb="12" eb="14">
      <t>バアイ</t>
    </rPh>
    <rPh sb="15" eb="16">
      <t>スデ</t>
    </rPh>
    <rPh sb="16" eb="18">
      <t>セイキュウ</t>
    </rPh>
    <rPh sb="18" eb="19">
      <t>ガク</t>
    </rPh>
    <rPh sb="22" eb="24">
      <t>バアイ</t>
    </rPh>
    <rPh sb="25" eb="26">
      <t>シタ</t>
    </rPh>
    <rPh sb="26" eb="27">
      <t>ラン</t>
    </rPh>
    <rPh sb="29" eb="31">
      <t>ニュウリョク</t>
    </rPh>
    <rPh sb="31" eb="32">
      <t>クダ</t>
    </rPh>
    <phoneticPr fontId="1"/>
  </si>
  <si>
    <t>指定請求書（定期支払伝票）Ver.2</t>
    <rPh sb="0" eb="5">
      <t>シテイセイキュウショ</t>
    </rPh>
    <rPh sb="6" eb="12">
      <t>テイキシハライデンピョウ</t>
    </rPh>
    <phoneticPr fontId="1"/>
  </si>
  <si>
    <t>【請求書作成時の注意点（Excel用）】</t>
    <rPh sb="1" eb="3">
      <t>セイキュウ</t>
    </rPh>
    <rPh sb="3" eb="4">
      <t>ショ</t>
    </rPh>
    <rPh sb="4" eb="6">
      <t>サクセイ</t>
    </rPh>
    <rPh sb="6" eb="7">
      <t>ジ</t>
    </rPh>
    <rPh sb="8" eb="11">
      <t>チュウイテン</t>
    </rPh>
    <rPh sb="17" eb="18">
      <t>ヨウ</t>
    </rPh>
    <phoneticPr fontId="1"/>
  </si>
  <si>
    <t>日本空調システム株式会社</t>
    <rPh sb="0" eb="4">
      <t>ニホンクウチョウ</t>
    </rPh>
    <rPh sb="8" eb="12">
      <t>カブシキガイシャ</t>
    </rPh>
    <phoneticPr fontId="1"/>
  </si>
  <si>
    <r>
      <t>※特に</t>
    </r>
    <r>
      <rPr>
        <sz val="13"/>
        <color rgb="FFFF0000"/>
        <rFont val="ＭＳ ゴシック"/>
        <family val="3"/>
        <charset val="128"/>
      </rPr>
      <t>注文No・仕入先コード・登録番号（適格請求書発行事業者の登録番号）</t>
    </r>
    <r>
      <rPr>
        <sz val="13"/>
        <rFont val="ＭＳ ゴシック"/>
        <family val="3"/>
        <charset val="128"/>
      </rPr>
      <t>は誤りの無い様にご記入下さい。</t>
    </r>
    <rPh sb="15" eb="17">
      <t>トウロク</t>
    </rPh>
    <rPh sb="17" eb="19">
      <t>バンゴウ</t>
    </rPh>
    <rPh sb="20" eb="30">
      <t>テキカクセイキュウショハッコウジギョウシャ</t>
    </rPh>
    <rPh sb="31" eb="35">
      <t>トウロクバンゴウ</t>
    </rPh>
    <rPh sb="45" eb="47">
      <t>キニュウ</t>
    </rPh>
    <phoneticPr fontId="1"/>
  </si>
  <si>
    <t>※ファイル番号はこちらのシート右下に記載されております。</t>
    <rPh sb="5" eb="7">
      <t>バンゴウ</t>
    </rPh>
    <rPh sb="15" eb="17">
      <t>ミギシタ</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</si>
</sst>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_ &quot;¥&quot;#,###&quot;円&quot;_ ;_ &quot;¥&quot;\-#,###&quot;円&quot;_ ;_ &quot;¥&quot;&quot;-&quot;&quot;円&quot;_ ;_ @&quot;円&quot;_ "/>
    <numFmt numFmtId="177" formatCode="_ &quot;¥&quot;#,###_ ;_ &quot;¥&quot;\-#,###_ ;_ &quot;¥&quot;&quot;-&quot;_ ;_ @_ "/>
    <numFmt numFmtId="178" formatCode="#####\-##"/>
    <numFmt numFmtId="179" formatCode="yyyy&quot;年&quot;m&quot;月&quot;d&quot;日&quot;;@"/>
    <numFmt numFmtId="180" formatCode="0.00_ "/>
    <numFmt numFmtId="181" formatCode="0000\-0\-00000000\-000"/>
    <numFmt numFmtId="182" formatCode="#\-#\-########\-##0"/>
    <numFmt numFmtId="183" formatCode="0_);[Red]\(0\)"/>
    <numFmt numFmtId="184" formatCode="#"/>
    <numFmt numFmtId="185" formatCode="[$-F800]dddd\,\ mmmm\ dd\,\ yyyy"/>
  </numFmts>
  <fonts count="3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name val="ＭＳ Ｐ明朝"/>
      <family val="1"/>
      <charset val="128"/>
    </font>
    <font>
      <sz val="24"/>
      <color theme="1"/>
      <name val="HG丸ｺﾞｼｯｸM-PRO"/>
      <family val="3"/>
      <charset val="128"/>
    </font>
    <font>
      <sz val="14"/>
      <color theme="1"/>
      <name val="HG丸ｺﾞｼｯｸM-PRO"/>
      <family val="3"/>
      <charset val="128"/>
    </font>
    <font>
      <sz val="12"/>
      <color theme="1"/>
      <name val="ＭＳ ゴシック"/>
      <family val="3"/>
      <charset val="128"/>
    </font>
    <font>
      <sz val="11"/>
      <color theme="1"/>
      <name val="ＭＳ ゴシック"/>
      <family val="3"/>
      <charset val="128"/>
    </font>
    <font>
      <sz val="18"/>
      <color theme="1"/>
      <name val="ＭＳ ゴシック"/>
      <family val="3"/>
      <charset val="128"/>
    </font>
    <font>
      <sz val="24"/>
      <color theme="1"/>
      <name val="ＭＳ ゴシック"/>
      <family val="3"/>
      <charset val="128"/>
    </font>
    <font>
      <sz val="20"/>
      <color theme="1"/>
      <name val="ＭＳ ゴシック"/>
      <family val="3"/>
      <charset val="128"/>
    </font>
    <font>
      <sz val="26"/>
      <color theme="1"/>
      <name val="ＭＳ ゴシック"/>
      <family val="3"/>
      <charset val="128"/>
    </font>
    <font>
      <sz val="11"/>
      <color theme="0"/>
      <name val="ＭＳ ゴシック"/>
      <family val="3"/>
      <charset val="128"/>
    </font>
    <font>
      <sz val="10"/>
      <color theme="1"/>
      <name val="ＭＳ ゴシック"/>
      <family val="3"/>
      <charset val="128"/>
    </font>
    <font>
      <b/>
      <i/>
      <sz val="18"/>
      <color theme="1"/>
      <name val="HG丸ｺﾞｼｯｸM-PRO"/>
      <family val="3"/>
      <charset val="128"/>
    </font>
    <font>
      <sz val="10.5"/>
      <color theme="1"/>
      <name val="ＭＳ Ｐ明朝"/>
      <family val="1"/>
      <charset val="128"/>
    </font>
    <font>
      <sz val="10.5"/>
      <color theme="1"/>
      <name val="ＭＳ ゴシック"/>
      <family val="3"/>
      <charset val="128"/>
    </font>
    <font>
      <sz val="18"/>
      <color rgb="FFFF0000"/>
      <name val="ＭＳ ゴシック"/>
      <family val="3"/>
      <charset val="128"/>
    </font>
    <font>
      <b/>
      <sz val="11"/>
      <color rgb="FFFF0000"/>
      <name val="ＭＳ ゴシック"/>
      <family val="3"/>
      <charset val="128"/>
    </font>
    <font>
      <sz val="18"/>
      <color rgb="FFFF0000"/>
      <name val="ＭＳ Ｐ明朝"/>
      <family val="1"/>
      <charset val="128"/>
    </font>
    <font>
      <b/>
      <sz val="10.5"/>
      <color rgb="FFFF0000"/>
      <name val="ＭＳ Ｐ明朝"/>
      <family val="1"/>
      <charset val="128"/>
    </font>
    <font>
      <sz val="13"/>
      <color theme="1"/>
      <name val="ＭＳ ゴシック"/>
      <family val="3"/>
      <charset val="128"/>
    </font>
    <font>
      <sz val="13"/>
      <color rgb="FFFF0000"/>
      <name val="ＭＳ ゴシック"/>
      <family val="3"/>
      <charset val="128"/>
    </font>
    <font>
      <sz val="13"/>
      <name val="ＭＳ ゴシック"/>
      <family val="3"/>
      <charset val="128"/>
    </font>
    <font>
      <sz val="10"/>
      <name val="ＭＳ Ｐゴシック"/>
      <family val="3"/>
      <charset val="128"/>
      <scheme val="major"/>
    </font>
    <font>
      <sz val="10"/>
      <name val="ＭＳ Ｐゴシック"/>
      <family val="3"/>
      <charset val="128"/>
    </font>
    <font>
      <sz val="9"/>
      <color theme="1"/>
      <name val="ＭＳ ゴシック"/>
      <family val="3"/>
      <charset val="128"/>
    </font>
    <font>
      <b/>
      <sz val="11"/>
      <color theme="1"/>
      <name val="ＭＳ ゴシック"/>
      <family val="3"/>
      <charset val="128"/>
    </font>
    <font>
      <b/>
      <sz val="11"/>
      <color rgb="FFFF0000"/>
      <name val="ＭＳ Ｐ明朝"/>
      <family val="1"/>
      <charset val="128"/>
    </font>
    <font>
      <sz val="9"/>
      <color theme="1"/>
      <name val="ＭＳ Ｐゴシック"/>
      <family val="2"/>
      <charset val="128"/>
      <scheme val="minor"/>
    </font>
    <font>
      <sz val="9"/>
      <color theme="1"/>
      <name val="ＭＳ Ｐ明朝"/>
      <family val="1"/>
      <charset val="128"/>
    </font>
    <font>
      <b/>
      <sz val="12"/>
      <color rgb="FFFF0000"/>
      <name val="ＭＳ ゴシック"/>
      <family val="3"/>
      <charset val="128"/>
    </font>
    <font>
      <u/>
      <sz val="11"/>
      <color theme="1"/>
      <name val="ＭＳ ゴシック"/>
      <family val="3"/>
      <charset val="128"/>
    </font>
    <font>
      <u/>
      <sz val="13"/>
      <color rgb="FFFF0000"/>
      <name val="ＭＳ ゴシック"/>
      <family val="3"/>
      <charset val="128"/>
    </font>
    <font>
      <b/>
      <sz val="13"/>
      <name val="ＭＳ ゴシック"/>
      <family val="3"/>
      <charset val="128"/>
    </font>
    <font>
      <b/>
      <sz val="11"/>
      <color theme="0"/>
      <name val="ＭＳ ゴシック"/>
      <family val="3"/>
      <charset val="128"/>
    </font>
  </fonts>
  <fills count="6">
    <fill>
      <patternFill patternType="none"/>
    </fill>
    <fill>
      <patternFill patternType="gray125"/>
    </fill>
    <fill>
      <patternFill patternType="solid">
        <fgColor rgb="FFEBF6FF"/>
        <bgColor indexed="64"/>
      </patternFill>
    </fill>
    <fill>
      <patternFill patternType="solid">
        <fgColor rgb="FF99CCFF"/>
        <bgColor indexed="64"/>
      </patternFill>
    </fill>
    <fill>
      <patternFill patternType="solid">
        <fgColor theme="0"/>
        <bgColor indexed="64"/>
      </patternFill>
    </fill>
    <fill>
      <patternFill patternType="solid">
        <fgColor rgb="FFFFFF00"/>
        <bgColor indexed="64"/>
      </patternFill>
    </fill>
  </fills>
  <borders count="194">
    <border>
      <left/>
      <right/>
      <top/>
      <bottom/>
      <diagonal/>
    </border>
    <border>
      <left style="thin">
        <color rgb="FF99CCFF"/>
      </left>
      <right style="thin">
        <color rgb="FF99CCFF"/>
      </right>
      <top style="thin">
        <color rgb="FF99CCFF"/>
      </top>
      <bottom style="thin">
        <color rgb="FF99CCFF"/>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rgb="FF99CCFF"/>
      </left>
      <right/>
      <top/>
      <bottom/>
      <diagonal/>
    </border>
    <border>
      <left/>
      <right style="thin">
        <color rgb="FF99CCFF"/>
      </right>
      <top/>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bottom/>
      <diagonal/>
    </border>
    <border>
      <left/>
      <right/>
      <top style="thin">
        <color rgb="FF99CCFF"/>
      </top>
      <bottom/>
      <diagonal/>
    </border>
    <border>
      <left style="thin">
        <color theme="4" tint="0.39994506668294322"/>
      </left>
      <right/>
      <top style="thin">
        <color theme="4" tint="0.39994506668294322"/>
      </top>
      <bottom style="thin">
        <color theme="4" tint="0.39994506668294322"/>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right style="thick">
        <color theme="4" tint="0.39994506668294322"/>
      </right>
      <top style="thin">
        <color rgb="FF99CCFF"/>
      </top>
      <bottom/>
      <diagonal/>
    </border>
    <border>
      <left style="thick">
        <color theme="4" tint="0.39994506668294322"/>
      </left>
      <right style="thin">
        <color rgb="FF99CCFF"/>
      </right>
      <top style="thick">
        <color theme="4" tint="0.39994506668294322"/>
      </top>
      <bottom style="thin">
        <color rgb="FF99CCFF"/>
      </bottom>
      <diagonal/>
    </border>
    <border>
      <left style="thin">
        <color rgb="FF99CCFF"/>
      </left>
      <right style="thin">
        <color rgb="FF99CCFF"/>
      </right>
      <top style="thick">
        <color theme="4" tint="0.39994506668294322"/>
      </top>
      <bottom style="thin">
        <color rgb="FF99CCFF"/>
      </bottom>
      <diagonal/>
    </border>
    <border>
      <left style="thin">
        <color rgb="FF99CCFF"/>
      </left>
      <right style="thick">
        <color theme="4" tint="0.39994506668294322"/>
      </right>
      <top style="thick">
        <color theme="4" tint="0.39994506668294322"/>
      </top>
      <bottom style="thin">
        <color rgb="FF99CCFF"/>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n">
        <color rgb="FF99CCFF"/>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right style="thin">
        <color theme="4" tint="0.39994506668294322"/>
      </right>
      <top style="thick">
        <color theme="4" tint="0.39994506668294322"/>
      </top>
      <bottom/>
      <diagonal/>
    </border>
    <border>
      <left style="thick">
        <color theme="4" tint="0.39994506668294322"/>
      </left>
      <right/>
      <top style="thick">
        <color theme="4" tint="0.39994506668294322"/>
      </top>
      <bottom style="thin">
        <color rgb="FF99CCFF"/>
      </bottom>
      <diagonal/>
    </border>
    <border>
      <left/>
      <right/>
      <top style="thick">
        <color theme="4" tint="0.39994506668294322"/>
      </top>
      <bottom style="thin">
        <color rgb="FF99CCFF"/>
      </bottom>
      <diagonal/>
    </border>
    <border>
      <left style="thin">
        <color rgb="FF99CCFF"/>
      </left>
      <right/>
      <top style="thick">
        <color theme="4" tint="0.39994506668294322"/>
      </top>
      <bottom style="thin">
        <color rgb="FF99CCFF"/>
      </bottom>
      <diagonal/>
    </border>
    <border>
      <left/>
      <right style="thin">
        <color rgb="FF99CCFF"/>
      </right>
      <top style="thick">
        <color theme="4" tint="0.39994506668294322"/>
      </top>
      <bottom style="thin">
        <color rgb="FF99CCFF"/>
      </bottom>
      <diagonal/>
    </border>
    <border>
      <left/>
      <right style="thin">
        <color theme="4" tint="0.39994506668294322"/>
      </right>
      <top style="thick">
        <color theme="4" tint="0.39994506668294322"/>
      </top>
      <bottom style="thin">
        <color rgb="FF99CCFF"/>
      </bottom>
      <diagonal/>
    </border>
    <border>
      <left style="thin">
        <color theme="4" tint="0.39994506668294322"/>
      </left>
      <right/>
      <top style="thick">
        <color theme="4" tint="0.39994506668294322"/>
      </top>
      <bottom style="thin">
        <color rgb="FF99CCFF"/>
      </bottom>
      <diagonal/>
    </border>
    <border>
      <left/>
      <right style="thick">
        <color theme="4" tint="0.39994506668294322"/>
      </right>
      <top style="thick">
        <color theme="4" tint="0.39994506668294322"/>
      </top>
      <bottom style="thin">
        <color rgb="FF99CCFF"/>
      </bottom>
      <diagonal/>
    </border>
    <border>
      <left style="thin">
        <color rgb="FF99CCFF"/>
      </left>
      <right/>
      <top/>
      <bottom style="thick">
        <color theme="4" tint="0.39994506668294322"/>
      </bottom>
      <diagonal/>
    </border>
    <border>
      <left/>
      <right style="thin">
        <color rgb="FF99CCFF"/>
      </right>
      <top/>
      <bottom style="thick">
        <color theme="4" tint="0.39994506668294322"/>
      </bottom>
      <diagonal/>
    </border>
    <border>
      <left style="thin">
        <color theme="4" tint="0.39994506668294322"/>
      </left>
      <right/>
      <top/>
      <bottom style="thick">
        <color theme="4" tint="0.39994506668294322"/>
      </bottom>
      <diagonal/>
    </border>
    <border>
      <left/>
      <right style="thin">
        <color rgb="FF99CCFF"/>
      </right>
      <top style="thick">
        <color theme="4" tint="0.39994506668294322"/>
      </top>
      <bottom/>
      <diagonal/>
    </border>
    <border>
      <left style="thin">
        <color theme="4" tint="0.39994506668294322"/>
      </left>
      <right style="thin">
        <color theme="4" tint="0.39994506668294322"/>
      </right>
      <top style="thin">
        <color theme="4" tint="0.39994506668294322"/>
      </top>
      <bottom style="thick">
        <color theme="4" tint="0.39991454817346722"/>
      </bottom>
      <diagonal/>
    </border>
    <border>
      <left style="thick">
        <color theme="4" tint="0.39994506668294322"/>
      </left>
      <right/>
      <top style="thin">
        <color rgb="FF99CCFF"/>
      </top>
      <bottom/>
      <diagonal/>
    </border>
    <border>
      <left style="thick">
        <color theme="4" tint="0.39994506668294322"/>
      </left>
      <right/>
      <top style="thin">
        <color theme="4" tint="0.39994506668294322"/>
      </top>
      <bottom style="thick">
        <color theme="4" tint="0.39991454817346722"/>
      </bottom>
      <diagonal/>
    </border>
    <border>
      <left/>
      <right/>
      <top style="thin">
        <color theme="4" tint="0.39994506668294322"/>
      </top>
      <bottom style="thick">
        <color theme="4" tint="0.39991454817346722"/>
      </bottom>
      <diagonal/>
    </border>
    <border>
      <left/>
      <right style="thin">
        <color theme="4" tint="0.39994506668294322"/>
      </right>
      <top style="thin">
        <color theme="4" tint="0.39994506668294322"/>
      </top>
      <bottom style="thick">
        <color theme="4" tint="0.39991454817346722"/>
      </bottom>
      <diagonal/>
    </border>
    <border>
      <left/>
      <right style="thick">
        <color theme="4" tint="0.39994506668294322"/>
      </right>
      <top style="thin">
        <color theme="4" tint="0.39994506668294322"/>
      </top>
      <bottom style="thick">
        <color theme="4" tint="0.39991454817346722"/>
      </bottom>
      <diagonal/>
    </border>
    <border>
      <left/>
      <right/>
      <top style="thick">
        <color theme="4" tint="0.39991454817346722"/>
      </top>
      <bottom/>
      <diagonal/>
    </border>
    <border>
      <left style="thick">
        <color theme="4" tint="-0.24994659260841701"/>
      </left>
      <right style="thin">
        <color theme="4" tint="-0.24994659260841701"/>
      </right>
      <top style="thick">
        <color theme="4" tint="-0.24994659260841701"/>
      </top>
      <bottom/>
      <diagonal/>
    </border>
    <border>
      <left style="thin">
        <color theme="4" tint="-0.24994659260841701"/>
      </left>
      <right style="thin">
        <color theme="4" tint="-0.24994659260841701"/>
      </right>
      <top style="thick">
        <color theme="4" tint="-0.24994659260841701"/>
      </top>
      <bottom/>
      <diagonal/>
    </border>
    <border>
      <left style="thin">
        <color theme="4" tint="-0.24994659260841701"/>
      </left>
      <right style="thick">
        <color theme="4" tint="-0.24994659260841701"/>
      </right>
      <top style="thick">
        <color theme="4" tint="-0.24994659260841701"/>
      </top>
      <bottom/>
      <diagonal/>
    </border>
    <border>
      <left style="thick">
        <color theme="4" tint="-0.2499465926084170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style="thick">
        <color theme="4" tint="-0.24994659260841701"/>
      </right>
      <top/>
      <bottom/>
      <diagonal/>
    </border>
    <border>
      <left style="thick">
        <color theme="4" tint="-0.24994659260841701"/>
      </left>
      <right style="thin">
        <color theme="4" tint="-0.24994659260841701"/>
      </right>
      <top/>
      <bottom style="thick">
        <color theme="4" tint="-0.24994659260841701"/>
      </bottom>
      <diagonal/>
    </border>
    <border>
      <left style="thin">
        <color theme="4" tint="-0.24994659260841701"/>
      </left>
      <right style="thin">
        <color theme="4" tint="-0.24994659260841701"/>
      </right>
      <top/>
      <bottom style="thick">
        <color theme="4" tint="-0.24994659260841701"/>
      </bottom>
      <diagonal/>
    </border>
    <border>
      <left style="thin">
        <color theme="4" tint="-0.24994659260841701"/>
      </left>
      <right style="thick">
        <color theme="4" tint="-0.24994659260841701"/>
      </right>
      <top/>
      <bottom style="thick">
        <color theme="4" tint="-0.24994659260841701"/>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right style="thick">
        <color theme="4" tint="0.39994506668294322"/>
      </right>
      <top/>
      <bottom style="thin">
        <color rgb="FF99CCFF"/>
      </bottom>
      <diagonal/>
    </border>
    <border>
      <left style="thin">
        <color rgb="FF99CCFF"/>
      </left>
      <right/>
      <top style="thin">
        <color rgb="FF99CCFF"/>
      </top>
      <bottom/>
      <diagonal/>
    </border>
    <border>
      <left/>
      <right style="thin">
        <color rgb="FF99CCFF"/>
      </right>
      <top style="thin">
        <color rgb="FF99CCFF"/>
      </top>
      <bottom/>
      <diagonal/>
    </border>
    <border>
      <left style="thick">
        <color theme="4" tint="0.39994506668294322"/>
      </left>
      <right/>
      <top/>
      <bottom style="thin">
        <color rgb="FF99CCFF"/>
      </bottom>
      <diagonal/>
    </border>
    <border>
      <left style="thin">
        <color rgb="FF99CCFF"/>
      </left>
      <right/>
      <top style="thick">
        <color theme="4" tint="0.39994506668294322"/>
      </top>
      <bottom/>
      <diagonal/>
    </border>
    <border>
      <left style="thick">
        <color theme="4" tint="0.39991454817346722"/>
      </left>
      <right/>
      <top style="thick">
        <color theme="4" tint="0.39991454817346722"/>
      </top>
      <bottom/>
      <diagonal/>
    </border>
    <border>
      <left/>
      <right style="thick">
        <color theme="4" tint="0.39991454817346722"/>
      </right>
      <top style="thick">
        <color theme="4" tint="0.39991454817346722"/>
      </top>
      <bottom/>
      <diagonal/>
    </border>
    <border>
      <left style="thick">
        <color theme="4" tint="0.39991454817346722"/>
      </left>
      <right/>
      <top/>
      <bottom style="thick">
        <color theme="4" tint="0.39994506668294322"/>
      </bottom>
      <diagonal/>
    </border>
    <border>
      <left/>
      <right style="thick">
        <color theme="4" tint="0.39991454817346722"/>
      </right>
      <top/>
      <bottom style="thick">
        <color theme="4" tint="0.39994506668294322"/>
      </bottom>
      <diagonal/>
    </border>
    <border>
      <left/>
      <right style="thin">
        <color theme="4" tint="0.39988402966399123"/>
      </right>
      <top style="thick">
        <color theme="4" tint="0.39991454817346722"/>
      </top>
      <bottom/>
      <diagonal/>
    </border>
    <border>
      <left/>
      <right style="thin">
        <color theme="4" tint="0.39988402966399123"/>
      </right>
      <top/>
      <bottom style="thick">
        <color theme="4" tint="0.39994506668294322"/>
      </bottom>
      <diagonal/>
    </border>
    <border>
      <left style="thin">
        <color theme="4" tint="0.39994506668294322"/>
      </left>
      <right style="thin">
        <color theme="4" tint="0.39994506668294322"/>
      </right>
      <top style="thick">
        <color theme="4" tint="0.39991454817346722"/>
      </top>
      <bottom style="thin">
        <color theme="4" tint="0.39994506668294322"/>
      </bottom>
      <diagonal/>
    </border>
    <border>
      <left style="thin">
        <color theme="4" tint="0.39994506668294322"/>
      </left>
      <right/>
      <top style="thick">
        <color theme="4" tint="0.39991454817346722"/>
      </top>
      <bottom style="thin">
        <color theme="4" tint="0.39994506668294322"/>
      </bottom>
      <diagonal/>
    </border>
    <border>
      <left/>
      <right/>
      <top style="thick">
        <color theme="4" tint="0.39991454817346722"/>
      </top>
      <bottom style="thin">
        <color theme="4" tint="0.39994506668294322"/>
      </bottom>
      <diagonal/>
    </border>
    <border>
      <left/>
      <right style="thick">
        <color theme="4" tint="0.39991454817346722"/>
      </right>
      <top style="thick">
        <color theme="4" tint="0.39991454817346722"/>
      </top>
      <bottom style="thin">
        <color theme="4" tint="0.39994506668294322"/>
      </bottom>
      <diagonal/>
    </border>
    <border>
      <left style="thin">
        <color theme="4" tint="0.39994506668294322"/>
      </left>
      <right style="thick">
        <color theme="4" tint="0.39991454817346722"/>
      </right>
      <top style="thin">
        <color theme="4" tint="0.39994506668294322"/>
      </top>
      <bottom style="thin">
        <color theme="4" tint="0.39994506668294322"/>
      </bottom>
      <diagonal/>
    </border>
    <border>
      <left style="thick">
        <color theme="4" tint="0.39991454817346722"/>
      </left>
      <right/>
      <top style="thin">
        <color theme="4" tint="0.39994506668294322"/>
      </top>
      <bottom style="thin">
        <color theme="4" tint="0.39994506668294322"/>
      </bottom>
      <diagonal/>
    </border>
    <border>
      <left/>
      <right style="thick">
        <color theme="4" tint="0.39991454817346722"/>
      </right>
      <top style="thin">
        <color theme="4" tint="0.39994506668294322"/>
      </top>
      <bottom style="thin">
        <color theme="4" tint="0.39994506668294322"/>
      </bottom>
      <diagonal/>
    </border>
    <border>
      <left style="thin">
        <color theme="4" tint="0.39994506668294322"/>
      </left>
      <right style="thick">
        <color theme="4" tint="0.39991454817346722"/>
      </right>
      <top style="thin">
        <color theme="4" tint="0.39994506668294322"/>
      </top>
      <bottom style="thick">
        <color theme="4" tint="0.39991454817346722"/>
      </bottom>
      <diagonal/>
    </border>
    <border>
      <left style="thin">
        <color theme="4" tint="0.39994506668294322"/>
      </left>
      <right style="thick">
        <color theme="4" tint="0.39991454817346722"/>
      </right>
      <top style="thick">
        <color theme="4" tint="0.39991454817346722"/>
      </top>
      <bottom style="thin">
        <color theme="4" tint="0.39994506668294322"/>
      </bottom>
      <diagonal/>
    </border>
    <border>
      <left style="thick">
        <color theme="4" tint="0.39994506668294322"/>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88402966399123"/>
      </left>
      <right/>
      <top/>
      <bottom style="thin">
        <color theme="4" tint="0.39988402966399123"/>
      </bottom>
      <diagonal/>
    </border>
    <border>
      <left/>
      <right/>
      <top/>
      <bottom style="thin">
        <color theme="4" tint="0.39988402966399123"/>
      </bottom>
      <diagonal/>
    </border>
    <border>
      <left/>
      <right style="thin">
        <color theme="4" tint="0.39991454817346722"/>
      </right>
      <top/>
      <bottom style="thin">
        <color theme="4" tint="0.39988402966399123"/>
      </bottom>
      <diagonal/>
    </border>
    <border>
      <left style="thin">
        <color theme="4" tint="0.39991454817346722"/>
      </left>
      <right/>
      <top/>
      <bottom style="thin">
        <color theme="4" tint="0.39994506668294322"/>
      </bottom>
      <diagonal/>
    </border>
    <border>
      <left/>
      <right style="thick">
        <color theme="4" tint="0.39994506668294322"/>
      </right>
      <top/>
      <bottom style="thin">
        <color theme="4" tint="0.39994506668294322"/>
      </bottom>
      <diagonal/>
    </border>
    <border>
      <left/>
      <right/>
      <top style="thick">
        <color theme="4" tint="0.39994506668294322"/>
      </top>
      <bottom style="thin">
        <color theme="4" tint="0.39994506668294322"/>
      </bottom>
      <diagonal/>
    </border>
    <border>
      <left style="thick">
        <color theme="4" tint="0.39991454817346722"/>
      </left>
      <right/>
      <top style="thick">
        <color theme="4" tint="0.39991454817346722"/>
      </top>
      <bottom style="thin">
        <color theme="4" tint="0.39994506668294322"/>
      </bottom>
      <diagonal/>
    </border>
    <border>
      <left/>
      <right style="thin">
        <color theme="4" tint="0.39994506668294322"/>
      </right>
      <top style="thick">
        <color theme="4" tint="0.39991454817346722"/>
      </top>
      <bottom style="thin">
        <color theme="4" tint="0.39994506668294322"/>
      </bottom>
      <diagonal/>
    </border>
    <border>
      <left style="thick">
        <color theme="4" tint="0.39991454817346722"/>
      </left>
      <right/>
      <top style="thin">
        <color theme="4" tint="0.39994506668294322"/>
      </top>
      <bottom style="thick">
        <color theme="4" tint="0.39991454817346722"/>
      </bottom>
      <diagonal/>
    </border>
    <border>
      <left/>
      <right style="thin">
        <color theme="4" tint="0.39994506668294322"/>
      </right>
      <top style="thick">
        <color theme="4" tint="0.39988402966399123"/>
      </top>
      <bottom style="thin">
        <color theme="4" tint="0.39994506668294322"/>
      </bottom>
      <diagonal/>
    </border>
    <border>
      <left style="thin">
        <color theme="4" tint="0.39994506668294322"/>
      </left>
      <right style="thin">
        <color theme="4" tint="0.39994506668294322"/>
      </right>
      <top style="thick">
        <color theme="4" tint="0.39988402966399123"/>
      </top>
      <bottom style="thin">
        <color theme="4" tint="0.39994506668294322"/>
      </bottom>
      <diagonal/>
    </border>
    <border>
      <left style="thin">
        <color theme="4" tint="0.39994506668294322"/>
      </left>
      <right style="thick">
        <color theme="4" tint="0.39988402966399123"/>
      </right>
      <top style="thick">
        <color theme="4" tint="0.39988402966399123"/>
      </top>
      <bottom style="thin">
        <color theme="4" tint="0.39994506668294322"/>
      </bottom>
      <diagonal/>
    </border>
    <border>
      <left style="thin">
        <color theme="4" tint="0.39994506668294322"/>
      </left>
      <right style="thick">
        <color theme="4" tint="0.39988402966399123"/>
      </right>
      <top style="thin">
        <color theme="4" tint="0.39994506668294322"/>
      </top>
      <bottom style="thin">
        <color theme="4" tint="0.39994506668294322"/>
      </bottom>
      <diagonal/>
    </border>
    <border>
      <left style="thin">
        <color theme="4" tint="0.39994506668294322"/>
      </left>
      <right style="thick">
        <color theme="4" tint="0.39988402966399123"/>
      </right>
      <top style="thin">
        <color theme="4" tint="0.39994506668294322"/>
      </top>
      <bottom style="thick">
        <color theme="4" tint="0.39991454817346722"/>
      </bottom>
      <diagonal/>
    </border>
    <border>
      <left style="thick">
        <color theme="4" tint="0.39994506668294322"/>
      </left>
      <right/>
      <top style="thin">
        <color rgb="FF99CCFF"/>
      </top>
      <bottom style="thin">
        <color rgb="FF99CCFF"/>
      </bottom>
      <diagonal/>
    </border>
    <border>
      <left/>
      <right/>
      <top style="thin">
        <color rgb="FF99CCFF"/>
      </top>
      <bottom style="thin">
        <color rgb="FF99CCFF"/>
      </bottom>
      <diagonal/>
    </border>
    <border>
      <left/>
      <right style="thick">
        <color theme="4" tint="0.39994506668294322"/>
      </right>
      <top style="thin">
        <color rgb="FF99CCFF"/>
      </top>
      <bottom style="thin">
        <color rgb="FF99CCFF"/>
      </bottom>
      <diagonal/>
    </border>
    <border>
      <left/>
      <right style="thin">
        <color rgb="FF99CCFF"/>
      </right>
      <top style="thin">
        <color rgb="FF99CCFF"/>
      </top>
      <bottom style="thin">
        <color rgb="FF99CCFF"/>
      </bottom>
      <diagonal/>
    </border>
    <border>
      <left style="thin">
        <color rgb="FF99CCFF"/>
      </left>
      <right/>
      <top style="thin">
        <color rgb="FF99CCFF"/>
      </top>
      <bottom style="thin">
        <color rgb="FF99CCFF"/>
      </bottom>
      <diagonal/>
    </border>
    <border>
      <left style="thin">
        <color theme="4" tint="0.39994506668294322"/>
      </left>
      <right/>
      <top style="thin">
        <color theme="4" tint="0.39994506668294322"/>
      </top>
      <bottom style="thick">
        <color theme="4" tint="0.39991454817346722"/>
      </bottom>
      <diagonal/>
    </border>
    <border>
      <left/>
      <right style="thin">
        <color theme="4" tint="0.39988402966399123"/>
      </right>
      <top style="thin">
        <color theme="4" tint="0.39991454817346722"/>
      </top>
      <bottom/>
      <diagonal/>
    </border>
    <border>
      <left style="thin">
        <color theme="4" tint="0.39991454817346722"/>
      </left>
      <right/>
      <top style="thin">
        <color theme="4" tint="0.39991454817346722"/>
      </top>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ck">
        <color theme="4" tint="0.39988402966399123"/>
      </left>
      <right/>
      <top style="thick">
        <color theme="4" tint="0.39988402966399123"/>
      </top>
      <bottom/>
      <diagonal/>
    </border>
    <border>
      <left/>
      <right/>
      <top style="thick">
        <color theme="4" tint="0.39988402966399123"/>
      </top>
      <bottom/>
      <diagonal/>
    </border>
    <border>
      <left style="thick">
        <color theme="4" tint="0.39988402966399123"/>
      </left>
      <right/>
      <top/>
      <bottom style="thick">
        <color theme="4" tint="0.39988402966399123"/>
      </bottom>
      <diagonal/>
    </border>
    <border>
      <left/>
      <right/>
      <top/>
      <bottom style="thick">
        <color theme="4" tint="0.39988402966399123"/>
      </bottom>
      <diagonal/>
    </border>
    <border>
      <left style="thin">
        <color theme="4" tint="0.39994506668294322"/>
      </left>
      <right style="thin">
        <color theme="4" tint="0.39994506668294322"/>
      </right>
      <top style="thin">
        <color theme="4" tint="0.39994506668294322"/>
      </top>
      <bottom style="thick">
        <color theme="4" tint="0.39988402966399123"/>
      </bottom>
      <diagonal/>
    </border>
    <border>
      <left style="thin">
        <color theme="4" tint="0.39994506668294322"/>
      </left>
      <right style="thick">
        <color theme="4" tint="0.39988402966399123"/>
      </right>
      <top style="thin">
        <color theme="4" tint="0.39994506668294322"/>
      </top>
      <bottom style="thick">
        <color theme="4" tint="0.39988402966399123"/>
      </bottom>
      <diagonal/>
    </border>
    <border>
      <left style="thin">
        <color theme="4" tint="0.39988402966399123"/>
      </left>
      <right/>
      <top style="thin">
        <color theme="4" tint="0.39991454817346722"/>
      </top>
      <bottom/>
      <diagonal/>
    </border>
    <border>
      <left style="thick">
        <color theme="4" tint="0.39988402966399123"/>
      </left>
      <right/>
      <top style="thin">
        <color theme="4" tint="0.39985351115451523"/>
      </top>
      <bottom style="thin">
        <color theme="4" tint="0.39985351115451523"/>
      </bottom>
      <diagonal/>
    </border>
    <border>
      <left/>
      <right style="thin">
        <color theme="4" tint="0.39994506668294322"/>
      </right>
      <top style="thin">
        <color theme="4" tint="0.39985351115451523"/>
      </top>
      <bottom style="thin">
        <color theme="4" tint="0.39985351115451523"/>
      </bottom>
      <diagonal/>
    </border>
    <border>
      <left/>
      <right style="thin">
        <color theme="4" tint="0.39991454817346722"/>
      </right>
      <top style="thin">
        <color theme="4" tint="0.39991454817346722"/>
      </top>
      <bottom/>
      <diagonal/>
    </border>
    <border>
      <left style="thin">
        <color theme="4" tint="0.39991454817346722"/>
      </left>
      <right/>
      <top/>
      <bottom style="thick">
        <color theme="4" tint="0.39991454817346722"/>
      </bottom>
      <diagonal/>
    </border>
    <border>
      <left/>
      <right style="thin">
        <color theme="4" tint="0.39991454817346722"/>
      </right>
      <top/>
      <bottom style="thick">
        <color theme="4" tint="0.39991454817346722"/>
      </bottom>
      <diagonal/>
    </border>
    <border>
      <left style="thin">
        <color theme="4" tint="0.39994506668294322"/>
      </left>
      <right style="thin">
        <color theme="4" tint="0.39994506668294322"/>
      </right>
      <top style="thin">
        <color theme="4" tint="0.39991454817346722"/>
      </top>
      <bottom style="thick">
        <color theme="4" tint="0.39991454817346722"/>
      </bottom>
      <diagonal/>
    </border>
    <border>
      <left/>
      <right style="thin">
        <color theme="4" tint="0.39994506668294322"/>
      </right>
      <top style="thin">
        <color theme="4" tint="0.39994506668294322"/>
      </top>
      <bottom style="thick">
        <color theme="4" tint="0.39988402966399123"/>
      </bottom>
      <diagonal/>
    </border>
    <border>
      <left style="thin">
        <color theme="4" tint="0.39994506668294322"/>
      </left>
      <right style="double">
        <color theme="4" tint="0.39991454817346722"/>
      </right>
      <top style="thick">
        <color theme="4" tint="0.39988402966399123"/>
      </top>
      <bottom style="thin">
        <color theme="4" tint="0.39994506668294322"/>
      </bottom>
      <diagonal/>
    </border>
    <border>
      <left style="thin">
        <color theme="4" tint="0.39994506668294322"/>
      </left>
      <right style="double">
        <color theme="4" tint="0.39991454817346722"/>
      </right>
      <top style="thin">
        <color theme="4" tint="0.39994506668294322"/>
      </top>
      <bottom style="thin">
        <color theme="4" tint="0.39994506668294322"/>
      </bottom>
      <diagonal/>
    </border>
    <border>
      <left style="thin">
        <color theme="4" tint="0.39994506668294322"/>
      </left>
      <right style="double">
        <color theme="4" tint="0.39991454817346722"/>
      </right>
      <top style="thin">
        <color theme="4" tint="0.39994506668294322"/>
      </top>
      <bottom style="thick">
        <color theme="4" tint="0.39991454817346722"/>
      </bottom>
      <diagonal/>
    </border>
    <border>
      <left/>
      <right/>
      <top/>
      <bottom style="thin">
        <color theme="4" tint="0.39991454817346722"/>
      </bottom>
      <diagonal/>
    </border>
    <border>
      <left style="thin">
        <color theme="4" tint="0.39991454817346722"/>
      </left>
      <right/>
      <top/>
      <bottom style="thin">
        <color theme="4" tint="0.39991454817346722"/>
      </bottom>
      <diagonal/>
    </border>
    <border>
      <left/>
      <right style="thin">
        <color theme="4" tint="0.39988402966399123"/>
      </right>
      <top/>
      <bottom style="thin">
        <color theme="4" tint="0.39991454817346722"/>
      </bottom>
      <diagonal/>
    </border>
    <border>
      <left style="thin">
        <color theme="4" tint="0.39988402966399123"/>
      </left>
      <right/>
      <top/>
      <bottom/>
      <diagonal/>
    </border>
    <border>
      <left/>
      <right style="thin">
        <color theme="4" tint="0.39991454817346722"/>
      </right>
      <top/>
      <bottom/>
      <diagonal/>
    </border>
    <border>
      <left style="thin">
        <color theme="4" tint="0.39991454817346722"/>
      </left>
      <right/>
      <top/>
      <bottom/>
      <diagonal/>
    </border>
    <border>
      <left/>
      <right/>
      <top style="thin">
        <color theme="4" tint="0.39991454817346722"/>
      </top>
      <bottom/>
      <diagonal/>
    </border>
    <border>
      <left/>
      <right style="thin">
        <color theme="4" tint="0.39991454817346722"/>
      </right>
      <top/>
      <bottom style="thin">
        <color theme="4" tint="0.39991454817346722"/>
      </bottom>
      <diagonal/>
    </border>
    <border>
      <left style="thin">
        <color theme="4" tint="0.39988402966399123"/>
      </left>
      <right/>
      <top/>
      <bottom style="thin">
        <color theme="4" tint="0.39991454817346722"/>
      </bottom>
      <diagonal/>
    </border>
    <border>
      <left style="thick">
        <color theme="4" tint="0.39994506668294322"/>
      </left>
      <right style="thin">
        <color theme="4" tint="0.39994506668294322"/>
      </right>
      <top/>
      <bottom/>
      <diagonal/>
    </border>
    <border>
      <left style="thick">
        <color theme="4" tint="0.39994506668294322"/>
      </left>
      <right style="thin">
        <color theme="4" tint="0.39994506668294322"/>
      </right>
      <top style="thin">
        <color theme="4" tint="0.39994506668294322"/>
      </top>
      <bottom/>
      <diagonal/>
    </border>
    <border>
      <left style="thick">
        <color theme="4" tint="0.39994506668294322"/>
      </left>
      <right style="thin">
        <color theme="4" tint="0.39994506668294322"/>
      </right>
      <top/>
      <bottom style="thick">
        <color theme="4" tint="0.39991454817346722"/>
      </bottom>
      <diagonal/>
    </border>
    <border>
      <left style="thin">
        <color theme="4" tint="0.39994506668294322"/>
      </left>
      <right/>
      <top style="thin">
        <color theme="4" tint="0.39991454817346722"/>
      </top>
      <bottom/>
      <diagonal/>
    </border>
    <border>
      <left style="thin">
        <color theme="4" tint="0.39994506668294322"/>
      </left>
      <right/>
      <top/>
      <bottom style="thin">
        <color theme="4" tint="0.39991454817346722"/>
      </bottom>
      <diagonal/>
    </border>
    <border>
      <left style="thin">
        <color theme="4" tint="0.39991454817346722"/>
      </left>
      <right/>
      <top style="thin">
        <color theme="4" tint="0.39994506668294322"/>
      </top>
      <bottom/>
      <diagonal/>
    </border>
    <border>
      <left/>
      <right/>
      <top style="thin">
        <color theme="4" tint="0.39994506668294322"/>
      </top>
      <bottom/>
      <diagonal/>
    </border>
    <border>
      <left/>
      <right style="thick">
        <color theme="4" tint="0.39994506668294322"/>
      </right>
      <top style="thin">
        <color theme="4" tint="0.39994506668294322"/>
      </top>
      <bottom/>
      <diagonal/>
    </border>
    <border>
      <left/>
      <right style="thin">
        <color theme="4" tint="0.39988402966399123"/>
      </right>
      <top/>
      <bottom/>
      <diagonal/>
    </border>
    <border>
      <left/>
      <right style="thin">
        <color theme="4" tint="0.39991454817346722"/>
      </right>
      <top/>
      <bottom style="thin">
        <color theme="4" tint="0.39994506668294322"/>
      </bottom>
      <diagonal/>
    </border>
    <border>
      <left style="thin">
        <color theme="4" tint="0.39994506668294322"/>
      </left>
      <right/>
      <top style="thin">
        <color theme="4" tint="0.39994506668294322"/>
      </top>
      <bottom/>
      <diagonal/>
    </border>
    <border>
      <left/>
      <right style="thin">
        <color theme="4" tint="0.39991454817346722"/>
      </right>
      <top style="thin">
        <color theme="4" tint="0.39994506668294322"/>
      </top>
      <bottom/>
      <diagonal/>
    </border>
    <border>
      <left style="thin">
        <color theme="4" tint="0.39994506668294322"/>
      </left>
      <right/>
      <top/>
      <bottom style="thick">
        <color theme="4" tint="0.39991454817346722"/>
      </bottom>
      <diagonal/>
    </border>
    <border>
      <left/>
      <right/>
      <top/>
      <bottom style="thick">
        <color theme="4" tint="0.39991454817346722"/>
      </bottom>
      <diagonal/>
    </border>
    <border>
      <left style="thin">
        <color theme="4" tint="0.39991454817346722"/>
      </left>
      <right/>
      <top/>
      <bottom style="thick">
        <color theme="4" tint="0.39988402966399123"/>
      </bottom>
      <diagonal/>
    </border>
    <border>
      <left/>
      <right style="thin">
        <color theme="4" tint="0.39988402966399123"/>
      </right>
      <top/>
      <bottom style="thick">
        <color theme="4" tint="0.39988402966399123"/>
      </bottom>
      <diagonal/>
    </border>
    <border>
      <left style="thin">
        <color theme="4" tint="0.39988402966399123"/>
      </left>
      <right/>
      <top/>
      <bottom style="thick">
        <color theme="4" tint="0.39988402966399123"/>
      </bottom>
      <diagonal/>
    </border>
    <border>
      <left style="thin">
        <color theme="4" tint="0.39988402966399123"/>
      </left>
      <right/>
      <top style="thin">
        <color theme="4" tint="0.39988402966399123"/>
      </top>
      <bottom/>
      <diagonal/>
    </border>
    <border>
      <left/>
      <right/>
      <top style="thin">
        <color theme="4" tint="0.39988402966399123"/>
      </top>
      <bottom/>
      <diagonal/>
    </border>
    <border>
      <left/>
      <right style="thin">
        <color theme="4" tint="0.39991454817346722"/>
      </right>
      <top style="thin">
        <color theme="4" tint="0.39988402966399123"/>
      </top>
      <bottom/>
      <diagonal/>
    </border>
    <border>
      <left style="thin">
        <color theme="4" tint="0.39988402966399123"/>
      </left>
      <right/>
      <top/>
      <bottom style="thick">
        <color theme="4" tint="0.39991454817346722"/>
      </bottom>
      <diagonal/>
    </border>
    <border>
      <left style="thin">
        <color theme="4" tint="0.39988402966399123"/>
      </left>
      <right/>
      <top/>
      <bottom style="thick">
        <color theme="4" tint="0.39985351115451523"/>
      </bottom>
      <diagonal/>
    </border>
    <border>
      <left/>
      <right/>
      <top/>
      <bottom style="thick">
        <color theme="4" tint="0.39985351115451523"/>
      </bottom>
      <diagonal/>
    </border>
    <border>
      <left/>
      <right style="thin">
        <color theme="4" tint="0.39988402966399123"/>
      </right>
      <top/>
      <bottom style="thick">
        <color theme="4" tint="0.39985351115451523"/>
      </bottom>
      <diagonal/>
    </border>
    <border>
      <left/>
      <right style="thin">
        <color theme="4" tint="0.39991454817346722"/>
      </right>
      <top/>
      <bottom style="thick">
        <color theme="4" tint="0.39985351115451523"/>
      </bottom>
      <diagonal/>
    </border>
    <border>
      <left style="thin">
        <color theme="4" tint="0.39991454817346722"/>
      </left>
      <right/>
      <top/>
      <bottom style="thick">
        <color theme="4" tint="0.39985351115451523"/>
      </bottom>
      <diagonal/>
    </border>
    <border>
      <left/>
      <right style="thick">
        <color theme="4" tint="0.39994506668294322"/>
      </right>
      <top/>
      <bottom style="thick">
        <color theme="4" tint="0.39985351115451523"/>
      </bottom>
      <diagonal/>
    </border>
    <border>
      <left style="thick">
        <color theme="4" tint="0.39994506668294322"/>
      </left>
      <right style="thin">
        <color theme="4" tint="0.39994506668294322"/>
      </right>
      <top style="thin">
        <color theme="4" tint="0.39991454817346722"/>
      </top>
      <bottom/>
      <diagonal/>
    </border>
    <border>
      <left style="thin">
        <color theme="4" tint="0.39991454817346722"/>
      </left>
      <right/>
      <top style="thin">
        <color theme="4" tint="0.39988402966399123"/>
      </top>
      <bottom/>
      <diagonal/>
    </border>
    <border>
      <left/>
      <right style="thin">
        <color theme="4" tint="0.39988402966399123"/>
      </right>
      <top style="thin">
        <color theme="4" tint="0.39988402966399123"/>
      </top>
      <bottom/>
      <diagonal/>
    </border>
    <border>
      <left/>
      <right style="thin">
        <color theme="4" tint="0.39988402966399123"/>
      </right>
      <top/>
      <bottom style="thick">
        <color theme="4" tint="0.39991454817346722"/>
      </bottom>
      <diagonal/>
    </border>
    <border>
      <left style="thin">
        <color theme="4" tint="0.39991454817346722"/>
      </left>
      <right/>
      <top/>
      <bottom style="thin">
        <color theme="4" tint="0.39988402966399123"/>
      </bottom>
      <diagonal/>
    </border>
    <border>
      <left/>
      <right style="thin">
        <color theme="4" tint="0.39988402966399123"/>
      </right>
      <top/>
      <bottom style="thin">
        <color theme="4" tint="0.39988402966399123"/>
      </bottom>
      <diagonal/>
    </border>
    <border>
      <left/>
      <right style="thick">
        <color theme="4" tint="0.39994506668294322"/>
      </right>
      <top/>
      <bottom style="thick">
        <color theme="4" tint="0.39991454817346722"/>
      </bottom>
      <diagonal/>
    </border>
    <border>
      <left/>
      <right style="thick">
        <color theme="4" tint="0.39994506668294322"/>
      </right>
      <top style="thin">
        <color theme="4" tint="0.39991454817346722"/>
      </top>
      <bottom/>
      <diagonal/>
    </border>
    <border>
      <left/>
      <right style="thick">
        <color theme="4" tint="0.39994506668294322"/>
      </right>
      <top/>
      <bottom style="thin">
        <color theme="4" tint="0.39991454817346722"/>
      </bottom>
      <diagonal/>
    </border>
    <border>
      <left style="thin">
        <color theme="4" tint="0.39994506668294322"/>
      </left>
      <right style="thin">
        <color theme="4" tint="0.39994506668294322"/>
      </right>
      <top style="thin">
        <color theme="4" tint="0.39994506668294322"/>
      </top>
      <bottom style="thick">
        <color rgb="FF99CCFF"/>
      </bottom>
      <diagonal/>
    </border>
    <border>
      <left style="thin">
        <color theme="4" tint="0.39994506668294322"/>
      </left>
      <right style="thick">
        <color theme="4" tint="0.39991454817346722"/>
      </right>
      <top style="thin">
        <color theme="4" tint="0.39994506668294322"/>
      </top>
      <bottom style="thick">
        <color rgb="FF99CCFF"/>
      </bottom>
      <diagonal/>
    </border>
    <border>
      <left/>
      <right style="thin">
        <color theme="4" tint="0.39994506668294322"/>
      </right>
      <top style="thin">
        <color theme="4" tint="0.39994506668294322"/>
      </top>
      <bottom style="thick">
        <color rgb="FF99CCFF"/>
      </bottom>
      <diagonal/>
    </border>
    <border>
      <left style="thick">
        <color theme="4" tint="0.39991454817346722"/>
      </left>
      <right style="thin">
        <color theme="4" tint="0.79998168889431442"/>
      </right>
      <top style="thick">
        <color theme="4" tint="0.39991454817346722"/>
      </top>
      <bottom style="thin">
        <color theme="4" tint="0.39994506668294322"/>
      </bottom>
      <diagonal/>
    </border>
    <border>
      <left style="thick">
        <color theme="4" tint="0.39991454817346722"/>
      </left>
      <right style="thin">
        <color theme="4" tint="0.79998168889431442"/>
      </right>
      <top style="thin">
        <color theme="4" tint="0.39994506668294322"/>
      </top>
      <bottom style="thick">
        <color rgb="FF99CCFF"/>
      </bottom>
      <diagonal/>
    </border>
    <border>
      <left style="thin">
        <color theme="4" tint="0.79998168889431442"/>
      </left>
      <right style="thin">
        <color theme="4" tint="0.39994506668294322"/>
      </right>
      <top style="thick">
        <color theme="4" tint="0.39991454817346722"/>
      </top>
      <bottom style="thin">
        <color theme="4" tint="0.79998168889431442"/>
      </bottom>
      <diagonal/>
    </border>
    <border>
      <left style="thin">
        <color theme="4" tint="0.39994506668294322"/>
      </left>
      <right style="thin">
        <color theme="4" tint="0.39994506668294322"/>
      </right>
      <top/>
      <bottom style="thick">
        <color rgb="FF99CCFF"/>
      </bottom>
      <diagonal/>
    </border>
    <border>
      <left style="thin">
        <color theme="4" tint="0.39994506668294322"/>
      </left>
      <right style="thin">
        <color theme="4" tint="0.39994506668294322"/>
      </right>
      <top style="thick">
        <color theme="4" tint="0.39991454817346722"/>
      </top>
      <bottom style="thin">
        <color theme="4" tint="0.79998168889431442"/>
      </bottom>
      <diagonal/>
    </border>
    <border>
      <left style="thin">
        <color theme="4" tint="0.39994506668294322"/>
      </left>
      <right style="thin">
        <color theme="4" tint="0.79998168889431442"/>
      </right>
      <top style="thick">
        <color theme="4" tint="0.39991454817346722"/>
      </top>
      <bottom style="thin">
        <color theme="4" tint="0.79998168889431442"/>
      </bottom>
      <diagonal/>
    </border>
    <border>
      <left style="thin">
        <color theme="4" tint="0.79998168889431442"/>
      </left>
      <right style="thin">
        <color theme="4" tint="0.39994506668294322"/>
      </right>
      <top/>
      <bottom style="thick">
        <color rgb="FF99CCFF"/>
      </bottom>
      <diagonal/>
    </border>
    <border>
      <left style="thin">
        <color theme="4" tint="0.39994506668294322"/>
      </left>
      <right style="thin">
        <color theme="4" tint="0.79998168889431442"/>
      </right>
      <top/>
      <bottom style="thick">
        <color rgb="FF99CCFF"/>
      </bottom>
      <diagonal/>
    </border>
    <border>
      <left style="thin">
        <color theme="4" tint="0.79998168889431442"/>
      </left>
      <right style="thin">
        <color theme="4" tint="0.39994506668294322"/>
      </right>
      <top style="thick">
        <color theme="4" tint="0.39991454817346722"/>
      </top>
      <bottom style="thin">
        <color theme="4" tint="0.39994506668294322"/>
      </bottom>
      <diagonal/>
    </border>
    <border>
      <left style="thin">
        <color theme="4" tint="0.39994506668294322"/>
      </left>
      <right style="thin">
        <color theme="4" tint="0.79998168889431442"/>
      </right>
      <top style="thick">
        <color theme="4" tint="0.39991454817346722"/>
      </top>
      <bottom style="thin">
        <color theme="4" tint="0.39994506668294322"/>
      </bottom>
      <diagonal/>
    </border>
    <border>
      <left style="thin">
        <color theme="4" tint="0.79998168889431442"/>
      </left>
      <right style="thin">
        <color theme="4" tint="0.39994506668294322"/>
      </right>
      <top style="thin">
        <color theme="4" tint="0.39994506668294322"/>
      </top>
      <bottom style="thick">
        <color rgb="FF99CCFF"/>
      </bottom>
      <diagonal/>
    </border>
    <border>
      <left style="thin">
        <color theme="4" tint="0.39994506668294322"/>
      </left>
      <right style="thin">
        <color theme="4" tint="0.79998168889431442"/>
      </right>
      <top style="thin">
        <color theme="4" tint="0.39994506668294322"/>
      </top>
      <bottom style="thick">
        <color rgb="FF99CCFF"/>
      </bottom>
      <diagonal/>
    </border>
    <border>
      <left style="thick">
        <color theme="4" tint="0.39994506668294322"/>
      </left>
      <right style="thin">
        <color theme="4" tint="0.79998168889431442"/>
      </right>
      <top style="thick">
        <color theme="4" tint="0.39994506668294322"/>
      </top>
      <bottom/>
      <diagonal/>
    </border>
    <border>
      <left style="thick">
        <color theme="4" tint="0.39994506668294322"/>
      </left>
      <right style="thin">
        <color theme="4" tint="0.79998168889431442"/>
      </right>
      <top/>
      <bottom style="thin">
        <color theme="4" tint="0.39991454817346722"/>
      </bottom>
      <diagonal/>
    </border>
    <border>
      <left style="thin">
        <color theme="4" tint="0.79998168889431442"/>
      </left>
      <right style="thin">
        <color theme="4" tint="0.39991454817346722"/>
      </right>
      <top style="thick">
        <color theme="4" tint="0.39994506668294322"/>
      </top>
      <bottom style="thin">
        <color theme="4" tint="0.79998168889431442"/>
      </bottom>
      <diagonal/>
    </border>
    <border>
      <left style="thin">
        <color theme="0"/>
      </left>
      <right style="thin">
        <color theme="0"/>
      </right>
      <top/>
      <bottom style="thick">
        <color rgb="FF99CCFF"/>
      </bottom>
      <diagonal/>
    </border>
    <border>
      <left style="thin">
        <color theme="4" tint="0.39991454817346722"/>
      </left>
      <right style="thin">
        <color theme="4" tint="0.39991454817346722"/>
      </right>
      <top style="thick">
        <color theme="4" tint="0.39994506668294322"/>
      </top>
      <bottom style="thin">
        <color theme="4" tint="0.79998168889431442"/>
      </bottom>
      <diagonal/>
    </border>
    <border>
      <left style="thin">
        <color theme="4" tint="0.39991454817346722"/>
      </left>
      <right style="thin">
        <color theme="4" tint="0.79998168889431442"/>
      </right>
      <top style="thick">
        <color theme="4" tint="0.39994506668294322"/>
      </top>
      <bottom style="thin">
        <color theme="4" tint="0.79998168889431442"/>
      </bottom>
      <diagonal/>
    </border>
    <border>
      <left style="thin">
        <color theme="4" tint="0.79998168889431442"/>
      </left>
      <right style="thin">
        <color theme="0"/>
      </right>
      <top/>
      <bottom style="thick">
        <color rgb="FF99CCFF"/>
      </bottom>
      <diagonal/>
    </border>
    <border>
      <left style="thin">
        <color theme="0"/>
      </left>
      <right style="thin">
        <color theme="4" tint="0.79998168889431442"/>
      </right>
      <top/>
      <bottom style="thick">
        <color rgb="FF99CCFF"/>
      </bottom>
      <diagonal/>
    </border>
    <border>
      <left style="thin">
        <color theme="4" tint="0.79998168889431442"/>
      </left>
      <right/>
      <top style="thick">
        <color theme="4" tint="0.39994506668294322"/>
      </top>
      <bottom/>
      <diagonal/>
    </border>
    <border>
      <left/>
      <right style="thin">
        <color theme="4" tint="0.79998168889431442"/>
      </right>
      <top style="thick">
        <color theme="4" tint="0.39994506668294322"/>
      </top>
      <bottom/>
      <diagonal/>
    </border>
    <border>
      <left style="thin">
        <color theme="4" tint="0.79998168889431442"/>
      </left>
      <right/>
      <top/>
      <bottom style="thin">
        <color theme="4" tint="0.39991454817346722"/>
      </bottom>
      <diagonal/>
    </border>
    <border>
      <left/>
      <right style="thin">
        <color theme="4" tint="0.79998168889431442"/>
      </right>
      <top/>
      <bottom style="thin">
        <color theme="4" tint="0.39991454817346722"/>
      </bottom>
      <diagonal/>
    </border>
  </borders>
  <cellStyleXfs count="1">
    <xf numFmtId="0" fontId="0" fillId="0" borderId="0">
      <alignment vertical="center"/>
    </xf>
  </cellStyleXfs>
  <cellXfs count="632">
    <xf numFmtId="0" fontId="0" fillId="0" borderId="0" xfId="0">
      <alignment vertical="center"/>
    </xf>
    <xf numFmtId="0" fontId="2" fillId="0" borderId="0" xfId="0" applyFont="1">
      <alignment vertical="center"/>
    </xf>
    <xf numFmtId="0" fontId="3" fillId="0" borderId="0" xfId="0" applyFont="1" applyBorder="1" applyAlignment="1">
      <alignment horizontal="left" vertical="center" wrapText="1"/>
    </xf>
    <xf numFmtId="0" fontId="2" fillId="0" borderId="0" xfId="0" applyFont="1" applyBorder="1" applyAlignment="1">
      <alignment vertical="center"/>
    </xf>
    <xf numFmtId="0" fontId="7" fillId="0" borderId="0" xfId="0" applyFont="1">
      <alignment vertical="center"/>
    </xf>
    <xf numFmtId="0" fontId="14" fillId="0" borderId="0" xfId="0" applyFont="1">
      <alignment vertical="center"/>
    </xf>
    <xf numFmtId="0" fontId="7" fillId="0" borderId="0" xfId="0" applyFont="1" applyAlignment="1">
      <alignment horizontal="right" vertical="center"/>
    </xf>
    <xf numFmtId="0" fontId="7" fillId="0" borderId="0" xfId="0" applyFont="1" applyFill="1" applyProtection="1">
      <alignment vertical="center"/>
    </xf>
    <xf numFmtId="0" fontId="7" fillId="0" borderId="0"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7" fillId="0" borderId="8" xfId="0" applyFont="1" applyFill="1" applyBorder="1" applyProtection="1">
      <alignment vertical="center"/>
    </xf>
    <xf numFmtId="0" fontId="7" fillId="0" borderId="7" xfId="0" applyFont="1" applyFill="1" applyBorder="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centerContinuous" vertical="center"/>
    </xf>
    <xf numFmtId="177" fontId="10" fillId="0" borderId="0" xfId="0" applyNumberFormat="1" applyFont="1" applyFill="1" applyBorder="1" applyAlignment="1" applyProtection="1">
      <alignment horizontal="right" vertical="center" shrinkToFit="1"/>
    </xf>
    <xf numFmtId="0" fontId="7" fillId="0" borderId="29" xfId="0" applyFont="1" applyFill="1" applyBorder="1" applyProtection="1">
      <alignment vertical="center"/>
    </xf>
    <xf numFmtId="0" fontId="7" fillId="0" borderId="28" xfId="0" applyFont="1" applyFill="1" applyBorder="1" applyProtection="1">
      <alignment vertical="center"/>
    </xf>
    <xf numFmtId="0" fontId="7" fillId="0" borderId="30" xfId="0" applyFont="1" applyFill="1" applyBorder="1" applyProtection="1">
      <alignment vertical="center"/>
    </xf>
    <xf numFmtId="0" fontId="7" fillId="0" borderId="17" xfId="0" applyFont="1" applyFill="1" applyBorder="1" applyProtection="1">
      <alignment vertical="center"/>
    </xf>
    <xf numFmtId="0" fontId="7" fillId="0" borderId="18" xfId="0" applyFont="1" applyFill="1" applyBorder="1" applyProtection="1">
      <alignment vertical="center"/>
    </xf>
    <xf numFmtId="0" fontId="7" fillId="0" borderId="19" xfId="0" applyFont="1" applyFill="1" applyBorder="1" applyProtection="1">
      <alignment vertical="center"/>
    </xf>
    <xf numFmtId="0" fontId="7" fillId="0" borderId="34" xfId="0" applyFont="1" applyFill="1" applyBorder="1" applyProtection="1">
      <alignment vertical="center"/>
    </xf>
    <xf numFmtId="0" fontId="7" fillId="0" borderId="35" xfId="0" applyFont="1" applyFill="1" applyBorder="1" applyProtection="1">
      <alignment vertical="center"/>
    </xf>
    <xf numFmtId="0" fontId="7" fillId="0" borderId="36" xfId="0" applyFont="1" applyFill="1" applyBorder="1" applyProtection="1">
      <alignment vertical="center"/>
    </xf>
    <xf numFmtId="0" fontId="7" fillId="0" borderId="21" xfId="0" applyFont="1" applyFill="1" applyBorder="1" applyProtection="1">
      <alignment vertical="center"/>
    </xf>
    <xf numFmtId="0" fontId="7" fillId="0" borderId="0" xfId="0" applyFont="1">
      <alignment vertical="center"/>
    </xf>
    <xf numFmtId="0" fontId="7" fillId="0" borderId="23" xfId="0" applyFont="1" applyBorder="1" applyProtection="1">
      <alignment vertical="center"/>
    </xf>
    <xf numFmtId="0" fontId="7" fillId="0" borderId="25" xfId="0" applyFont="1" applyBorder="1" applyProtection="1">
      <alignment vertical="center"/>
    </xf>
    <xf numFmtId="0" fontId="7" fillId="0" borderId="0" xfId="0" applyFont="1" applyFill="1" applyBorder="1" applyAlignment="1" applyProtection="1">
      <alignment horizontal="center" vertical="center" shrinkToFit="1"/>
    </xf>
    <xf numFmtId="0" fontId="7" fillId="0" borderId="44" xfId="0" applyFont="1" applyBorder="1" applyAlignment="1" applyProtection="1">
      <alignment vertical="center" shrinkToFit="1"/>
    </xf>
    <xf numFmtId="177" fontId="9" fillId="0" borderId="44" xfId="0" applyNumberFormat="1" applyFont="1" applyBorder="1" applyAlignment="1" applyProtection="1">
      <alignment vertical="center" shrinkToFit="1"/>
    </xf>
    <xf numFmtId="0" fontId="7" fillId="0" borderId="0" xfId="0" applyFont="1" applyFill="1" applyBorder="1" applyAlignment="1" applyProtection="1">
      <alignment vertical="center" shrinkToFit="1"/>
    </xf>
    <xf numFmtId="177" fontId="9" fillId="0" borderId="0" xfId="0" applyNumberFormat="1" applyFont="1" applyBorder="1" applyAlignment="1" applyProtection="1">
      <alignment horizontal="right" vertical="center" shrinkToFit="1"/>
    </xf>
    <xf numFmtId="176" fontId="11" fillId="0" borderId="0" xfId="0" applyNumberFormat="1" applyFont="1" applyBorder="1" applyAlignment="1" applyProtection="1">
      <alignment vertical="center" shrinkToFit="1"/>
    </xf>
    <xf numFmtId="0" fontId="13" fillId="0" borderId="0" xfId="0" applyFont="1" applyProtection="1">
      <alignment vertical="center"/>
    </xf>
    <xf numFmtId="0" fontId="7" fillId="0" borderId="0" xfId="0" applyFont="1" applyBorder="1" applyAlignment="1" applyProtection="1">
      <alignment vertical="center"/>
    </xf>
    <xf numFmtId="0" fontId="13" fillId="0" borderId="0" xfId="0" applyFont="1" applyAlignment="1" applyProtection="1">
      <alignment vertical="center" shrinkToFit="1"/>
    </xf>
    <xf numFmtId="0" fontId="2" fillId="0" borderId="0" xfId="0" applyFont="1" applyBorder="1" applyAlignment="1" applyProtection="1">
      <alignment horizontal="center" vertical="center"/>
    </xf>
    <xf numFmtId="0" fontId="19" fillId="0" borderId="0" xfId="0" applyFont="1" applyBorder="1" applyAlignment="1" applyProtection="1">
      <alignment vertical="center" wrapText="1"/>
    </xf>
    <xf numFmtId="0" fontId="2" fillId="0" borderId="0" xfId="0" applyFont="1" applyBorder="1" applyAlignment="1" applyProtection="1">
      <alignment vertical="center"/>
    </xf>
    <xf numFmtId="41" fontId="7" fillId="0" borderId="0" xfId="0" applyNumberFormat="1" applyFont="1" applyFill="1" applyBorder="1" applyAlignment="1" applyProtection="1">
      <alignment vertical="center" shrinkToFit="1"/>
    </xf>
    <xf numFmtId="0" fontId="15" fillId="0" borderId="0" xfId="0" applyFont="1" applyBorder="1" applyAlignment="1" applyProtection="1">
      <alignment vertical="center" shrinkToFit="1"/>
    </xf>
    <xf numFmtId="0" fontId="7"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22" fillId="0" borderId="0" xfId="0" applyFont="1">
      <alignment vertical="center"/>
    </xf>
    <xf numFmtId="0" fontId="21" fillId="0" borderId="0" xfId="0" applyFont="1" applyBorder="1" applyAlignment="1">
      <alignment horizontal="center" vertical="center"/>
    </xf>
    <xf numFmtId="0" fontId="21" fillId="0" borderId="0" xfId="0" applyFont="1" applyBorder="1">
      <alignment vertical="center"/>
    </xf>
    <xf numFmtId="0" fontId="21" fillId="0" borderId="0" xfId="0" applyFont="1" applyBorder="1" applyAlignment="1">
      <alignment vertical="center"/>
    </xf>
    <xf numFmtId="0" fontId="7" fillId="0" borderId="0" xfId="0" applyFont="1" applyBorder="1">
      <alignment vertical="center"/>
    </xf>
    <xf numFmtId="0" fontId="23" fillId="0" borderId="0" xfId="0" applyFont="1">
      <alignment vertical="center"/>
    </xf>
    <xf numFmtId="0" fontId="7" fillId="0" borderId="0" xfId="0" applyFont="1">
      <alignment vertical="center"/>
    </xf>
    <xf numFmtId="0" fontId="7" fillId="4" borderId="10" xfId="0" applyFont="1" applyFill="1" applyBorder="1" applyAlignment="1" applyProtection="1">
      <alignment vertical="center"/>
    </xf>
    <xf numFmtId="0" fontId="7" fillId="4" borderId="26" xfId="0" applyFont="1" applyFill="1" applyBorder="1" applyAlignment="1" applyProtection="1">
      <alignment vertical="center"/>
    </xf>
    <xf numFmtId="0" fontId="7" fillId="4" borderId="40" xfId="0" applyFont="1" applyFill="1" applyBorder="1" applyAlignment="1" applyProtection="1">
      <alignment vertical="center"/>
    </xf>
    <xf numFmtId="0" fontId="7" fillId="4" borderId="42" xfId="0" applyFont="1" applyFill="1" applyBorder="1" applyAlignment="1" applyProtection="1">
      <alignment vertical="center"/>
    </xf>
    <xf numFmtId="0" fontId="7" fillId="0" borderId="0" xfId="0" applyFont="1">
      <alignment vertical="center"/>
    </xf>
    <xf numFmtId="0" fontId="2" fillId="0" borderId="0" xfId="0" applyFont="1" applyProtection="1">
      <alignment vertical="center"/>
      <protection locked="0"/>
    </xf>
    <xf numFmtId="0" fontId="17" fillId="0" borderId="0" xfId="0" applyFont="1" applyBorder="1" applyAlignment="1" applyProtection="1">
      <alignment vertical="center"/>
      <protection locked="0"/>
    </xf>
    <xf numFmtId="0" fontId="7" fillId="0" borderId="0" xfId="0" applyFont="1" applyFill="1" applyProtection="1">
      <alignment vertical="center"/>
      <protection locked="0"/>
    </xf>
    <xf numFmtId="180" fontId="7" fillId="0" borderId="0" xfId="0" applyNumberFormat="1" applyFont="1" applyProtection="1">
      <alignment vertical="center"/>
      <protection locked="0"/>
    </xf>
    <xf numFmtId="0" fontId="24" fillId="0" borderId="0" xfId="0" applyNumberFormat="1" applyFont="1" applyAlignment="1" applyProtection="1">
      <alignment vertical="center"/>
      <protection locked="0"/>
    </xf>
    <xf numFmtId="0" fontId="24" fillId="0" borderId="0" xfId="0" applyNumberFormat="1" applyFont="1" applyBorder="1" applyAlignment="1" applyProtection="1">
      <alignment vertical="center"/>
      <protection locked="0"/>
    </xf>
    <xf numFmtId="0" fontId="24" fillId="0" borderId="0" xfId="0" applyNumberFormat="1" applyFont="1" applyFill="1" applyAlignment="1" applyProtection="1">
      <alignment vertical="center"/>
      <protection locked="0"/>
    </xf>
    <xf numFmtId="0" fontId="25" fillId="0" borderId="0" xfId="0" applyNumberFormat="1" applyFont="1" applyAlignment="1" applyProtection="1">
      <alignment vertical="center"/>
      <protection locked="0"/>
    </xf>
    <xf numFmtId="0" fontId="25" fillId="0" borderId="0" xfId="0" applyNumberFormat="1" applyFont="1" applyBorder="1" applyAlignment="1" applyProtection="1">
      <alignment vertical="center"/>
      <protection locked="0"/>
    </xf>
    <xf numFmtId="0" fontId="25" fillId="0" borderId="0" xfId="0" applyNumberFormat="1" applyFont="1" applyFill="1" applyAlignment="1" applyProtection="1">
      <alignment vertical="center"/>
      <protection locked="0"/>
    </xf>
    <xf numFmtId="0" fontId="7" fillId="0" borderId="0" xfId="0" applyFont="1">
      <alignment vertical="center"/>
    </xf>
    <xf numFmtId="0" fontId="16" fillId="0" borderId="0" xfId="0" applyFont="1" applyFill="1" applyBorder="1" applyAlignment="1" applyProtection="1">
      <alignment vertical="center"/>
    </xf>
    <xf numFmtId="178" fontId="8" fillId="4" borderId="1" xfId="0" applyNumberFormat="1" applyFont="1" applyFill="1" applyBorder="1" applyAlignment="1" applyProtection="1">
      <alignment horizontal="center" vertical="center" shrinkToFit="1"/>
    </xf>
    <xf numFmtId="0" fontId="7" fillId="0" borderId="0" xfId="0" applyFont="1">
      <alignment vertical="center"/>
    </xf>
    <xf numFmtId="0" fontId="22" fillId="0" borderId="0" xfId="0" applyFont="1" applyAlignment="1">
      <alignment vertical="center"/>
    </xf>
    <xf numFmtId="0" fontId="32" fillId="0" borderId="0" xfId="0" applyFont="1">
      <alignment vertical="center"/>
    </xf>
    <xf numFmtId="41" fontId="7" fillId="0" borderId="0"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9" fontId="7" fillId="0" borderId="0" xfId="0" applyNumberFormat="1" applyFont="1" applyFill="1" applyBorder="1" applyAlignment="1" applyProtection="1">
      <alignment horizontal="center" vertical="center" shrinkToFit="1"/>
    </xf>
    <xf numFmtId="0" fontId="7" fillId="2" borderId="1" xfId="0" applyFont="1" applyFill="1" applyBorder="1" applyProtection="1">
      <alignment vertical="center"/>
    </xf>
    <xf numFmtId="0" fontId="30" fillId="0" borderId="0" xfId="0" applyFont="1" applyBorder="1" applyAlignment="1" applyProtection="1">
      <alignment horizontal="center" vertical="center"/>
    </xf>
    <xf numFmtId="0" fontId="26" fillId="0" borderId="0" xfId="0" applyFont="1" applyBorder="1" applyAlignment="1" applyProtection="1">
      <alignment vertical="center"/>
    </xf>
    <xf numFmtId="0" fontId="29" fillId="0" borderId="0" xfId="0" applyFont="1" applyProtection="1">
      <alignment vertical="center"/>
    </xf>
    <xf numFmtId="0" fontId="2" fillId="0" borderId="0" xfId="0" applyFont="1" applyFill="1" applyBorder="1" applyAlignment="1" applyProtection="1">
      <alignment horizontal="right" vertical="center" shrinkToFit="1"/>
    </xf>
    <xf numFmtId="0" fontId="18" fillId="0" borderId="0" xfId="0" applyFont="1" applyBorder="1" applyAlignment="1" applyProtection="1">
      <alignment vertical="center"/>
    </xf>
    <xf numFmtId="0" fontId="20" fillId="0" borderId="0" xfId="0" applyFont="1" applyBorder="1" applyAlignment="1" applyProtection="1">
      <alignment vertical="center"/>
    </xf>
    <xf numFmtId="0" fontId="2" fillId="0" borderId="0" xfId="0" applyFont="1" applyProtection="1">
      <alignment vertical="center"/>
    </xf>
    <xf numFmtId="0" fontId="28" fillId="0" borderId="0" xfId="0" applyFont="1" applyProtection="1">
      <alignment vertical="center"/>
    </xf>
    <xf numFmtId="180" fontId="2" fillId="0" borderId="0" xfId="0" applyNumberFormat="1" applyFont="1" applyProtection="1">
      <alignment vertical="center"/>
    </xf>
    <xf numFmtId="0" fontId="7" fillId="0" borderId="0" xfId="0" applyFont="1" applyAlignment="1" applyProtection="1">
      <alignment vertical="center"/>
    </xf>
    <xf numFmtId="180" fontId="7" fillId="0" borderId="0" xfId="0" applyNumberFormat="1" applyFont="1" applyProtection="1">
      <alignment vertical="center"/>
    </xf>
    <xf numFmtId="0" fontId="17" fillId="0" borderId="0" xfId="0" applyFont="1" applyBorder="1" applyAlignment="1" applyProtection="1">
      <alignment vertical="center"/>
    </xf>
    <xf numFmtId="9" fontId="7" fillId="0" borderId="0" xfId="0" applyNumberFormat="1" applyFont="1" applyProtection="1">
      <alignment vertical="center"/>
      <protection locked="0"/>
    </xf>
    <xf numFmtId="183" fontId="31" fillId="0" borderId="0" xfId="0" applyNumberFormat="1" applyFont="1" applyAlignment="1" applyProtection="1">
      <alignment horizontal="center" vertical="center"/>
      <protection locked="0"/>
    </xf>
    <xf numFmtId="0" fontId="7" fillId="0" borderId="0" xfId="0" applyFont="1" applyProtection="1">
      <alignment vertical="center"/>
    </xf>
    <xf numFmtId="178" fontId="8" fillId="0" borderId="1" xfId="0" applyNumberFormat="1" applyFont="1" applyFill="1" applyBorder="1" applyAlignment="1" applyProtection="1">
      <alignment horizontal="center" vertical="center" shrinkToFit="1"/>
    </xf>
    <xf numFmtId="0" fontId="7" fillId="0" borderId="0" xfId="0" applyFont="1" applyProtection="1">
      <alignment vertical="center"/>
      <protection locked="0"/>
    </xf>
    <xf numFmtId="0" fontId="7" fillId="0" borderId="0" xfId="0" applyFont="1" applyAlignment="1" applyProtection="1">
      <alignment vertical="center" shrinkToFit="1"/>
      <protection locked="0"/>
    </xf>
    <xf numFmtId="0" fontId="4" fillId="0" borderId="0" xfId="0" applyFont="1" applyBorder="1" applyAlignment="1" applyProtection="1">
      <alignment horizontal="center" vertical="center" wrapText="1"/>
    </xf>
    <xf numFmtId="0" fontId="7" fillId="0" borderId="20" xfId="0" applyFont="1" applyFill="1" applyBorder="1" applyProtection="1">
      <alignment vertical="center"/>
    </xf>
    <xf numFmtId="0" fontId="18"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vertical="center" shrinkToFit="1"/>
    </xf>
    <xf numFmtId="0" fontId="7" fillId="0" borderId="0" xfId="0" applyFont="1" applyBorder="1" applyAlignment="1" applyProtection="1">
      <alignment horizontal="center" vertical="center" shrinkToFit="1"/>
    </xf>
    <xf numFmtId="0" fontId="7" fillId="0" borderId="0" xfId="0" applyFont="1" applyFill="1" applyBorder="1" applyAlignment="1" applyProtection="1">
      <alignment horizontal="left" vertical="center" wrapText="1" indent="1"/>
    </xf>
    <xf numFmtId="179" fontId="7" fillId="0" borderId="0" xfId="0" applyNumberFormat="1" applyFont="1" applyAlignment="1">
      <alignment vertical="center"/>
    </xf>
    <xf numFmtId="0" fontId="7" fillId="4" borderId="0" xfId="0" applyFont="1" applyFill="1" applyBorder="1" applyAlignment="1" applyProtection="1">
      <alignment horizontal="distributed" vertical="center" shrinkToFit="1"/>
    </xf>
    <xf numFmtId="0" fontId="7" fillId="4" borderId="0" xfId="0" applyFont="1" applyFill="1" applyBorder="1" applyAlignment="1" applyProtection="1">
      <alignment horizontal="center" vertical="center"/>
    </xf>
    <xf numFmtId="0" fontId="7" fillId="0" borderId="20" xfId="0" applyFont="1" applyFill="1" applyBorder="1" applyProtection="1">
      <alignment vertical="center"/>
    </xf>
    <xf numFmtId="0" fontId="4" fillId="0" borderId="0" xfId="0" applyFont="1" applyBorder="1" applyAlignment="1" applyProtection="1">
      <alignment horizontal="center" vertical="center" wrapText="1"/>
    </xf>
    <xf numFmtId="0" fontId="18"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vertical="center" shrinkToFit="1"/>
    </xf>
    <xf numFmtId="0" fontId="25" fillId="0" borderId="0" xfId="0" applyNumberFormat="1" applyFont="1" applyAlignment="1" applyProtection="1">
      <alignment vertical="center"/>
    </xf>
    <xf numFmtId="0" fontId="3" fillId="0" borderId="0" xfId="0" applyFont="1" applyBorder="1" applyAlignment="1" applyProtection="1">
      <alignment horizontal="left" vertical="center" wrapText="1"/>
    </xf>
    <xf numFmtId="0" fontId="2" fillId="4" borderId="0" xfId="0" applyFont="1" applyFill="1" applyProtection="1">
      <alignment vertical="center"/>
    </xf>
    <xf numFmtId="0" fontId="7" fillId="4" borderId="0" xfId="0" applyFont="1" applyFill="1" applyProtection="1">
      <alignment vertical="center"/>
    </xf>
    <xf numFmtId="0" fontId="18" fillId="4" borderId="0" xfId="0" applyFont="1" applyFill="1" applyProtection="1">
      <alignment vertical="center"/>
    </xf>
    <xf numFmtId="0" fontId="35" fillId="4" borderId="0" xfId="0" applyFont="1" applyFill="1" applyProtection="1">
      <alignment vertical="center"/>
    </xf>
    <xf numFmtId="0" fontId="7" fillId="4" borderId="0" xfId="0" applyFont="1" applyFill="1" applyAlignment="1" applyProtection="1">
      <alignment vertical="center" shrinkToFit="1"/>
    </xf>
    <xf numFmtId="179" fontId="7" fillId="5" borderId="0" xfId="0" applyNumberFormat="1" applyFont="1" applyFill="1" applyAlignment="1">
      <alignment horizontal="center" vertical="center"/>
    </xf>
    <xf numFmtId="0" fontId="18" fillId="0" borderId="0" xfId="0" applyFont="1" applyProtection="1">
      <alignment vertical="center"/>
    </xf>
    <xf numFmtId="0" fontId="7" fillId="4" borderId="86" xfId="0" applyFont="1" applyFill="1" applyBorder="1" applyAlignment="1" applyProtection="1">
      <alignment horizontal="distributed" vertical="center"/>
    </xf>
    <xf numFmtId="0" fontId="7" fillId="2" borderId="11"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13" fillId="0" borderId="14" xfId="0" applyFont="1" applyBorder="1" applyAlignment="1" applyProtection="1">
      <alignment horizontal="distributed" vertical="center" shrinkToFit="1"/>
    </xf>
    <xf numFmtId="0" fontId="13" fillId="0" borderId="15" xfId="0" applyFont="1" applyBorder="1" applyAlignment="1" applyProtection="1">
      <alignment horizontal="distributed" vertical="center" shrinkToFit="1"/>
    </xf>
    <xf numFmtId="49" fontId="8" fillId="2" borderId="15" xfId="0" applyNumberFormat="1" applyFont="1" applyFill="1" applyBorder="1" applyAlignment="1" applyProtection="1">
      <alignment horizontal="center" vertical="center" shrinkToFit="1"/>
    </xf>
    <xf numFmtId="49" fontId="8" fillId="2" borderId="16" xfId="0" applyNumberFormat="1" applyFont="1" applyFill="1" applyBorder="1" applyAlignment="1" applyProtection="1">
      <alignment horizontal="center" vertical="center" shrinkToFit="1"/>
    </xf>
    <xf numFmtId="0" fontId="4" fillId="0" borderId="0" xfId="0" applyFont="1" applyAlignment="1" applyProtection="1">
      <alignment horizontal="center" vertical="center"/>
    </xf>
    <xf numFmtId="0" fontId="6" fillId="0" borderId="0" xfId="0" applyFont="1" applyFill="1" applyAlignment="1" applyProtection="1">
      <alignment horizontal="center" vertical="center"/>
    </xf>
    <xf numFmtId="0" fontId="7" fillId="0" borderId="22"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2" borderId="23" xfId="0" applyFont="1" applyFill="1" applyBorder="1" applyAlignment="1" applyProtection="1">
      <alignment horizontal="right" vertical="center" shrinkToFit="1"/>
    </xf>
    <xf numFmtId="0" fontId="16" fillId="2" borderId="17"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indent="1"/>
    </xf>
    <xf numFmtId="0" fontId="7" fillId="2" borderId="18" xfId="0" applyFont="1" applyFill="1" applyBorder="1" applyAlignment="1" applyProtection="1">
      <alignment horizontal="left" vertical="center" wrapText="1" indent="1"/>
    </xf>
    <xf numFmtId="0" fontId="7" fillId="0" borderId="0" xfId="0" applyFont="1" applyProtection="1">
      <alignment vertical="center"/>
    </xf>
    <xf numFmtId="0" fontId="16" fillId="2" borderId="17" xfId="0" applyFont="1" applyFill="1" applyBorder="1" applyAlignment="1" applyProtection="1">
      <alignment vertical="center"/>
    </xf>
    <xf numFmtId="0" fontId="16" fillId="2" borderId="0" xfId="0" applyFont="1" applyFill="1" applyBorder="1" applyAlignment="1" applyProtection="1">
      <alignment vertical="center"/>
    </xf>
    <xf numFmtId="0" fontId="7" fillId="4" borderId="41" xfId="0" applyFont="1" applyFill="1" applyBorder="1" applyAlignment="1" applyProtection="1">
      <alignment horizontal="distributed" vertical="center"/>
    </xf>
    <xf numFmtId="182" fontId="7" fillId="2" borderId="41" xfId="0" quotePrefix="1" applyNumberFormat="1" applyFont="1" applyFill="1" applyBorder="1" applyAlignment="1" applyProtection="1">
      <alignment horizontal="center" vertical="center" shrinkToFit="1"/>
    </xf>
    <xf numFmtId="182" fontId="7" fillId="2" borderId="41" xfId="0" applyNumberFormat="1" applyFont="1" applyFill="1" applyBorder="1" applyAlignment="1" applyProtection="1">
      <alignment horizontal="center" vertical="center" shrinkToFit="1"/>
    </xf>
    <xf numFmtId="182" fontId="7" fillId="2" borderId="43" xfId="0" applyNumberFormat="1" applyFont="1" applyFill="1" applyBorder="1" applyAlignment="1" applyProtection="1">
      <alignment horizontal="center" vertical="center" shrinkToFit="1"/>
    </xf>
    <xf numFmtId="0" fontId="13" fillId="0" borderId="95" xfId="0" applyFont="1" applyBorder="1" applyAlignment="1" applyProtection="1">
      <alignment horizontal="center" vertical="center" shrinkToFit="1"/>
    </xf>
    <xf numFmtId="0" fontId="13" fillId="0" borderId="96" xfId="0" applyFont="1" applyBorder="1" applyAlignment="1" applyProtection="1">
      <alignment horizontal="center" vertical="center" shrinkToFit="1"/>
    </xf>
    <xf numFmtId="0" fontId="13" fillId="0" borderId="98" xfId="0" applyFont="1" applyBorder="1" applyAlignment="1" applyProtection="1">
      <alignment horizontal="center" vertical="center" shrinkToFit="1"/>
    </xf>
    <xf numFmtId="49" fontId="8" fillId="2" borderId="99" xfId="0" applyNumberFormat="1" applyFont="1" applyFill="1" applyBorder="1" applyAlignment="1" applyProtection="1">
      <alignment horizontal="center" vertical="center" shrinkToFit="1"/>
    </xf>
    <xf numFmtId="49" fontId="8" fillId="2" borderId="96" xfId="0" applyNumberFormat="1" applyFont="1" applyFill="1" applyBorder="1" applyAlignment="1" applyProtection="1">
      <alignment horizontal="center" vertical="center" shrinkToFit="1"/>
    </xf>
    <xf numFmtId="49" fontId="8" fillId="2" borderId="97" xfId="0" applyNumberFormat="1" applyFont="1" applyFill="1" applyBorder="1" applyAlignment="1" applyProtection="1">
      <alignment horizontal="center" vertical="center" shrinkToFit="1"/>
    </xf>
    <xf numFmtId="0" fontId="7" fillId="2" borderId="39" xfId="0" applyFont="1" applyFill="1" applyBorder="1" applyAlignment="1" applyProtection="1">
      <alignment horizontal="left" vertical="top"/>
    </xf>
    <xf numFmtId="0" fontId="7" fillId="2" borderId="8" xfId="0" applyFont="1" applyFill="1" applyBorder="1" applyAlignment="1" applyProtection="1">
      <alignment horizontal="left" vertical="top"/>
    </xf>
    <xf numFmtId="0" fontId="7" fillId="2" borderId="13" xfId="0" applyFont="1" applyFill="1" applyBorder="1" applyAlignment="1" applyProtection="1">
      <alignment horizontal="left" vertical="top"/>
    </xf>
    <xf numFmtId="0" fontId="7" fillId="0" borderId="45" xfId="0" applyFont="1" applyBorder="1" applyAlignment="1" applyProtection="1">
      <alignment horizontal="center" vertical="center" shrinkToFit="1"/>
    </xf>
    <xf numFmtId="0" fontId="7" fillId="0" borderId="46" xfId="0" applyFont="1" applyBorder="1" applyAlignment="1" applyProtection="1">
      <alignment horizontal="center" vertical="center" shrinkToFit="1"/>
    </xf>
    <xf numFmtId="0" fontId="7" fillId="0" borderId="48" xfId="0" applyFont="1" applyBorder="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51" xfId="0" applyFont="1" applyBorder="1" applyAlignment="1" applyProtection="1">
      <alignment horizontal="center" vertical="center" shrinkToFit="1"/>
    </xf>
    <xf numFmtId="0" fontId="7" fillId="0" borderId="52" xfId="0" applyFont="1" applyBorder="1" applyAlignment="1" applyProtection="1">
      <alignment horizontal="center" vertical="center" shrinkToFit="1"/>
    </xf>
    <xf numFmtId="177" fontId="9" fillId="0" borderId="46" xfId="0" applyNumberFormat="1" applyFont="1" applyBorder="1" applyAlignment="1" applyProtection="1">
      <alignment horizontal="right" vertical="center" shrinkToFit="1"/>
    </xf>
    <xf numFmtId="177" fontId="9" fillId="0" borderId="47" xfId="0" applyNumberFormat="1" applyFont="1" applyBorder="1" applyAlignment="1" applyProtection="1">
      <alignment horizontal="right" vertical="center" shrinkToFit="1"/>
    </xf>
    <xf numFmtId="177" fontId="9" fillId="0" borderId="49" xfId="0" applyNumberFormat="1" applyFont="1" applyBorder="1" applyAlignment="1" applyProtection="1">
      <alignment horizontal="right" vertical="center" shrinkToFit="1"/>
    </xf>
    <xf numFmtId="177" fontId="9" fillId="0" borderId="50" xfId="0" applyNumberFormat="1" applyFont="1" applyBorder="1" applyAlignment="1" applyProtection="1">
      <alignment horizontal="right" vertical="center" shrinkToFit="1"/>
    </xf>
    <xf numFmtId="177" fontId="9" fillId="0" borderId="52" xfId="0" applyNumberFormat="1" applyFont="1" applyBorder="1" applyAlignment="1" applyProtection="1">
      <alignment horizontal="right" vertical="center" shrinkToFit="1"/>
    </xf>
    <xf numFmtId="177" fontId="9" fillId="0" borderId="53" xfId="0" applyNumberFormat="1" applyFont="1" applyBorder="1" applyAlignment="1" applyProtection="1">
      <alignment horizontal="right" vertical="center" shrinkToFit="1"/>
    </xf>
    <xf numFmtId="0" fontId="16" fillId="2" borderId="19" xfId="0" applyFont="1" applyFill="1" applyBorder="1" applyAlignment="1" applyProtection="1">
      <alignment vertical="center"/>
    </xf>
    <xf numFmtId="0" fontId="16" fillId="2" borderId="20" xfId="0" applyFont="1" applyFill="1" applyBorder="1" applyAlignment="1" applyProtection="1">
      <alignment vertical="center"/>
    </xf>
    <xf numFmtId="0" fontId="7" fillId="2" borderId="20" xfId="0" applyFont="1" applyFill="1" applyBorder="1" applyAlignment="1" applyProtection="1">
      <alignment horizontal="left" vertical="center" wrapText="1" indent="1"/>
    </xf>
    <xf numFmtId="0" fontId="7" fillId="2" borderId="21" xfId="0" applyFont="1" applyFill="1" applyBorder="1" applyAlignment="1" applyProtection="1">
      <alignment horizontal="left" vertical="center" wrapText="1" indent="1"/>
    </xf>
    <xf numFmtId="0" fontId="12" fillId="3" borderId="170" xfId="0" applyFont="1" applyFill="1" applyBorder="1" applyAlignment="1" applyProtection="1">
      <alignment horizontal="center" vertical="center"/>
    </xf>
    <xf numFmtId="0" fontId="12" fillId="3" borderId="171" xfId="0" applyFont="1" applyFill="1" applyBorder="1" applyAlignment="1" applyProtection="1">
      <alignment horizontal="center" vertical="center"/>
    </xf>
    <xf numFmtId="0" fontId="12" fillId="3" borderId="172" xfId="0" applyFont="1" applyFill="1" applyBorder="1" applyAlignment="1" applyProtection="1">
      <alignment horizontal="center" vertical="center" shrinkToFit="1"/>
    </xf>
    <xf numFmtId="0" fontId="12" fillId="3" borderId="174" xfId="0" applyFont="1" applyFill="1" applyBorder="1" applyAlignment="1" applyProtection="1">
      <alignment horizontal="center" vertical="center" shrinkToFit="1"/>
    </xf>
    <xf numFmtId="0" fontId="12" fillId="3" borderId="175" xfId="0" applyFont="1" applyFill="1" applyBorder="1" applyAlignment="1" applyProtection="1">
      <alignment horizontal="center" vertical="center" shrinkToFit="1"/>
    </xf>
    <xf numFmtId="0" fontId="12" fillId="3" borderId="178" xfId="0" applyFont="1" applyFill="1" applyBorder="1" applyAlignment="1" applyProtection="1">
      <alignment horizontal="center" vertical="center" shrinkToFit="1"/>
    </xf>
    <xf numFmtId="0" fontId="12" fillId="3" borderId="68" xfId="0" applyFont="1" applyFill="1" applyBorder="1" applyAlignment="1" applyProtection="1">
      <alignment horizontal="center" vertical="center" shrinkToFit="1"/>
    </xf>
    <xf numFmtId="0" fontId="12" fillId="3" borderId="179" xfId="0" applyFont="1" applyFill="1" applyBorder="1" applyAlignment="1" applyProtection="1">
      <alignment horizontal="center" vertical="center" shrinkToFit="1"/>
    </xf>
    <xf numFmtId="0" fontId="12" fillId="3" borderId="180" xfId="0" applyFont="1" applyFill="1" applyBorder="1" applyAlignment="1" applyProtection="1">
      <alignment horizontal="center" vertical="center" shrinkToFit="1"/>
    </xf>
    <xf numFmtId="0" fontId="12" fillId="3" borderId="167" xfId="0" applyFont="1" applyFill="1" applyBorder="1" applyAlignment="1" applyProtection="1">
      <alignment horizontal="center" vertical="center" shrinkToFit="1"/>
    </xf>
    <xf numFmtId="0" fontId="12" fillId="3" borderId="181" xfId="0" applyFont="1" applyFill="1" applyBorder="1" applyAlignment="1" applyProtection="1">
      <alignment horizontal="center" vertical="center" shrinkToFit="1"/>
    </xf>
    <xf numFmtId="0" fontId="12" fillId="3" borderId="178" xfId="0" applyFont="1" applyFill="1" applyBorder="1" applyAlignment="1" applyProtection="1">
      <alignment horizontal="center" vertical="center"/>
    </xf>
    <xf numFmtId="0" fontId="12" fillId="3" borderId="179" xfId="0" applyFont="1" applyFill="1" applyBorder="1" applyAlignment="1" applyProtection="1">
      <alignment horizontal="center" vertical="center"/>
    </xf>
    <xf numFmtId="0" fontId="12" fillId="3" borderId="180" xfId="0" applyFont="1" applyFill="1" applyBorder="1" applyAlignment="1" applyProtection="1">
      <alignment horizontal="center" vertical="center"/>
    </xf>
    <xf numFmtId="0" fontId="12" fillId="3" borderId="181" xfId="0" applyFont="1" applyFill="1" applyBorder="1" applyAlignment="1" applyProtection="1">
      <alignment horizontal="center" vertical="center"/>
    </xf>
    <xf numFmtId="0" fontId="12" fillId="3" borderId="68" xfId="0" applyFont="1" applyFill="1" applyBorder="1" applyAlignment="1" applyProtection="1">
      <alignment horizontal="center" vertical="center"/>
    </xf>
    <xf numFmtId="0" fontId="12" fillId="3" borderId="167" xfId="0" applyFont="1" applyFill="1" applyBorder="1" applyAlignment="1" applyProtection="1">
      <alignment horizontal="center" vertical="center"/>
    </xf>
    <xf numFmtId="0" fontId="7" fillId="0" borderId="132" xfId="0" applyFont="1" applyBorder="1" applyAlignment="1" applyProtection="1">
      <alignment horizontal="center" vertical="center"/>
    </xf>
    <xf numFmtId="0" fontId="7" fillId="0" borderId="77" xfId="0" applyFont="1" applyBorder="1" applyAlignment="1" applyProtection="1">
      <alignment horizontal="center" vertical="center"/>
    </xf>
    <xf numFmtId="0" fontId="7" fillId="2" borderId="78" xfId="0" applyFont="1" applyFill="1" applyBorder="1" applyAlignment="1" applyProtection="1">
      <alignment vertical="center" shrinkToFit="1"/>
    </xf>
    <xf numFmtId="0" fontId="7" fillId="2" borderId="79" xfId="0" applyFont="1" applyFill="1" applyBorder="1" applyAlignment="1" applyProtection="1">
      <alignment vertical="center" shrinkToFit="1"/>
    </xf>
    <xf numFmtId="0" fontId="7" fillId="2" borderId="80" xfId="0" applyFont="1" applyFill="1" applyBorder="1" applyAlignment="1" applyProtection="1">
      <alignment vertical="center" shrinkToFit="1"/>
    </xf>
    <xf numFmtId="0" fontId="7" fillId="2" borderId="7" xfId="0" applyFont="1" applyFill="1" applyBorder="1" applyAlignment="1" applyProtection="1">
      <alignment horizontal="left" vertical="center" shrinkToFit="1"/>
    </xf>
    <xf numFmtId="0" fontId="7" fillId="2" borderId="0" xfId="0" applyFont="1" applyFill="1" applyBorder="1" applyAlignment="1" applyProtection="1">
      <alignment horizontal="left" vertical="center" shrinkToFit="1"/>
    </xf>
    <xf numFmtId="0" fontId="7" fillId="2" borderId="126" xfId="0" applyFont="1" applyFill="1" applyBorder="1" applyAlignment="1" applyProtection="1">
      <alignment horizontal="left" vertical="center" shrinkToFit="1"/>
    </xf>
    <xf numFmtId="0" fontId="7" fillId="2" borderId="135" xfId="0" applyFont="1" applyFill="1" applyBorder="1" applyAlignment="1" applyProtection="1">
      <alignment horizontal="left" vertical="center" shrinkToFit="1"/>
    </xf>
    <xf numFmtId="0" fontId="7" fillId="2" borderId="122" xfId="0" applyFont="1" applyFill="1" applyBorder="1" applyAlignment="1" applyProtection="1">
      <alignment horizontal="left" vertical="center" shrinkToFit="1"/>
    </xf>
    <xf numFmtId="0" fontId="7" fillId="2" borderId="129" xfId="0" applyFont="1" applyFill="1" applyBorder="1" applyAlignment="1" applyProtection="1">
      <alignment horizontal="left" vertical="center" shrinkToFit="1"/>
    </xf>
    <xf numFmtId="183" fontId="7" fillId="2" borderId="127" xfId="0" applyNumberFormat="1" applyFont="1" applyFill="1" applyBorder="1" applyAlignment="1" applyProtection="1">
      <alignment horizontal="center" vertical="center" shrinkToFit="1"/>
    </xf>
    <xf numFmtId="183" fontId="7" fillId="2" borderId="139" xfId="0" applyNumberFormat="1" applyFont="1" applyFill="1" applyBorder="1" applyAlignment="1" applyProtection="1">
      <alignment horizontal="center" vertical="center" shrinkToFit="1"/>
    </xf>
    <xf numFmtId="183" fontId="7" fillId="2" borderId="123" xfId="0" applyNumberFormat="1" applyFont="1" applyFill="1" applyBorder="1" applyAlignment="1" applyProtection="1">
      <alignment horizontal="center" vertical="center" shrinkToFit="1"/>
    </xf>
    <xf numFmtId="183" fontId="7" fillId="2" borderId="124" xfId="0" applyNumberFormat="1" applyFont="1" applyFill="1" applyBorder="1" applyAlignment="1" applyProtection="1">
      <alignment horizontal="center" vertical="center" shrinkToFit="1"/>
    </xf>
    <xf numFmtId="0" fontId="7" fillId="2" borderId="125" xfId="0" applyFont="1" applyFill="1" applyBorder="1" applyAlignment="1" applyProtection="1">
      <alignment horizontal="center" vertical="center" shrinkToFit="1"/>
    </xf>
    <xf numFmtId="0" fontId="7" fillId="2" borderId="139" xfId="0" applyFont="1" applyFill="1" applyBorder="1" applyAlignment="1" applyProtection="1">
      <alignment horizontal="center" vertical="center" shrinkToFit="1"/>
    </xf>
    <xf numFmtId="0" fontId="7" fillId="2" borderId="130" xfId="0" applyFont="1" applyFill="1" applyBorder="1" applyAlignment="1" applyProtection="1">
      <alignment horizontal="center" vertical="center" shrinkToFit="1"/>
    </xf>
    <xf numFmtId="0" fontId="7" fillId="2" borderId="124" xfId="0" applyFont="1" applyFill="1" applyBorder="1" applyAlignment="1" applyProtection="1">
      <alignment horizontal="center" vertical="center" shrinkToFit="1"/>
    </xf>
    <xf numFmtId="0" fontId="12" fillId="3" borderId="88" xfId="0" applyFont="1" applyFill="1" applyBorder="1" applyAlignment="1" applyProtection="1">
      <alignment horizontal="center" vertical="center"/>
    </xf>
    <xf numFmtId="0" fontId="12" fillId="3" borderId="76" xfId="0" applyFont="1" applyFill="1" applyBorder="1" applyAlignment="1" applyProtection="1">
      <alignment horizontal="center" vertical="center"/>
    </xf>
    <xf numFmtId="0" fontId="12" fillId="3" borderId="169" xfId="0" applyFont="1" applyFill="1" applyBorder="1" applyAlignment="1" applyProtection="1">
      <alignment horizontal="center" vertical="center"/>
    </xf>
    <xf numFmtId="0" fontId="12" fillId="3" borderId="168" xfId="0" applyFont="1" applyFill="1" applyBorder="1" applyAlignment="1" applyProtection="1">
      <alignment horizontal="center" vertical="center"/>
    </xf>
    <xf numFmtId="0" fontId="12" fillId="3" borderId="176" xfId="0" applyFont="1" applyFill="1" applyBorder="1" applyAlignment="1" applyProtection="1">
      <alignment horizontal="center" vertical="center" shrinkToFit="1"/>
    </xf>
    <xf numFmtId="0" fontId="12" fillId="3" borderId="173" xfId="0" applyFont="1" applyFill="1" applyBorder="1" applyAlignment="1" applyProtection="1">
      <alignment horizontal="center" vertical="center" shrinkToFit="1"/>
    </xf>
    <xf numFmtId="0" fontId="12" fillId="3" borderId="177" xfId="0" applyFont="1" applyFill="1" applyBorder="1" applyAlignment="1" applyProtection="1">
      <alignment horizontal="center" vertical="center" shrinkToFit="1"/>
    </xf>
    <xf numFmtId="0" fontId="7" fillId="0" borderId="131" xfId="0" applyFont="1" applyBorder="1" applyAlignment="1" applyProtection="1">
      <alignment horizontal="center" vertical="center" shrinkToFit="1"/>
    </xf>
    <xf numFmtId="0" fontId="7" fillId="0" borderId="77" xfId="0" applyFont="1" applyBorder="1" applyAlignment="1" applyProtection="1">
      <alignment horizontal="center" vertical="center" shrinkToFit="1"/>
    </xf>
    <xf numFmtId="9" fontId="7" fillId="2" borderId="125" xfId="0" applyNumberFormat="1" applyFont="1" applyFill="1" applyBorder="1" applyAlignment="1" applyProtection="1">
      <alignment horizontal="center" vertical="center" shrinkToFit="1"/>
    </xf>
    <xf numFmtId="9" fontId="7" fillId="2" borderId="0" xfId="0" applyNumberFormat="1" applyFont="1" applyFill="1" applyBorder="1" applyAlignment="1" applyProtection="1">
      <alignment horizontal="center" vertical="center" shrinkToFit="1"/>
    </xf>
    <xf numFmtId="9" fontId="7" fillId="2" borderId="139" xfId="0" applyNumberFormat="1" applyFont="1" applyFill="1" applyBorder="1" applyAlignment="1" applyProtection="1">
      <alignment horizontal="center" vertical="center" shrinkToFit="1"/>
    </xf>
    <xf numFmtId="9" fontId="7" fillId="2" borderId="130" xfId="0" applyNumberFormat="1" applyFont="1" applyFill="1" applyBorder="1" applyAlignment="1" applyProtection="1">
      <alignment horizontal="center" vertical="center" shrinkToFit="1"/>
    </xf>
    <xf numFmtId="9" fontId="7" fillId="2" borderId="122" xfId="0" applyNumberFormat="1" applyFont="1" applyFill="1" applyBorder="1" applyAlignment="1" applyProtection="1">
      <alignment horizontal="center" vertical="center" shrinkToFit="1"/>
    </xf>
    <xf numFmtId="9" fontId="7" fillId="2" borderId="124" xfId="0" applyNumberFormat="1" applyFont="1" applyFill="1" applyBorder="1" applyAlignment="1" applyProtection="1">
      <alignment horizontal="center" vertical="center" shrinkToFit="1"/>
    </xf>
    <xf numFmtId="9" fontId="7" fillId="2" borderId="111" xfId="0" applyNumberFormat="1" applyFont="1" applyFill="1" applyBorder="1" applyAlignment="1" applyProtection="1">
      <alignment horizontal="center" vertical="center" shrinkToFit="1"/>
    </xf>
    <xf numFmtId="9" fontId="7" fillId="2" borderId="128" xfId="0" applyNumberFormat="1" applyFont="1" applyFill="1" applyBorder="1" applyAlignment="1" applyProtection="1">
      <alignment horizontal="center" vertical="center" shrinkToFit="1"/>
    </xf>
    <xf numFmtId="9" fontId="7" fillId="2" borderId="101" xfId="0" applyNumberFormat="1" applyFont="1" applyFill="1" applyBorder="1" applyAlignment="1" applyProtection="1">
      <alignment horizontal="center" vertical="center" shrinkToFit="1"/>
    </xf>
    <xf numFmtId="38" fontId="7" fillId="2" borderId="148" xfId="0" applyNumberFormat="1" applyFont="1" applyFill="1" applyBorder="1" applyAlignment="1" applyProtection="1">
      <alignment horizontal="right" vertical="center" shrinkToFit="1"/>
    </xf>
    <xf numFmtId="38" fontId="7" fillId="2" borderId="149" xfId="0" applyNumberFormat="1" applyFont="1" applyFill="1" applyBorder="1" applyAlignment="1" applyProtection="1">
      <alignment horizontal="right" vertical="center" shrinkToFit="1"/>
    </xf>
    <xf numFmtId="38" fontId="7" fillId="2" borderId="150" xfId="0" applyNumberFormat="1" applyFont="1" applyFill="1" applyBorder="1" applyAlignment="1" applyProtection="1">
      <alignment horizontal="right" vertical="center" shrinkToFit="1"/>
    </xf>
    <xf numFmtId="38" fontId="7" fillId="2" borderId="81" xfId="0" applyNumberFormat="1" applyFont="1" applyFill="1" applyBorder="1" applyAlignment="1" applyProtection="1">
      <alignment horizontal="right" vertical="center" shrinkToFit="1"/>
    </xf>
    <xf numFmtId="38" fontId="7" fillId="2" borderId="82" xfId="0" applyNumberFormat="1" applyFont="1" applyFill="1" applyBorder="1" applyAlignment="1" applyProtection="1">
      <alignment horizontal="right" vertical="center" shrinkToFit="1"/>
    </xf>
    <xf numFmtId="38" fontId="7" fillId="2" borderId="83" xfId="0" applyNumberFormat="1" applyFont="1" applyFill="1" applyBorder="1" applyAlignment="1" applyProtection="1">
      <alignment horizontal="right" vertical="center" shrinkToFit="1"/>
    </xf>
    <xf numFmtId="41" fontId="7" fillId="2" borderId="136" xfId="0" applyNumberFormat="1" applyFont="1" applyFill="1" applyBorder="1" applyAlignment="1" applyProtection="1">
      <alignment horizontal="center" vertical="center" shrinkToFit="1"/>
    </xf>
    <xf numFmtId="41" fontId="7" fillId="2" borderId="137" xfId="0" applyNumberFormat="1" applyFont="1" applyFill="1" applyBorder="1" applyAlignment="1" applyProtection="1">
      <alignment horizontal="center" vertical="center" shrinkToFit="1"/>
    </xf>
    <xf numFmtId="41" fontId="7" fillId="2" borderId="138" xfId="0" applyNumberFormat="1" applyFont="1" applyFill="1" applyBorder="1" applyAlignment="1" applyProtection="1">
      <alignment horizontal="center" vertical="center" shrinkToFit="1"/>
    </xf>
    <xf numFmtId="41" fontId="7" fillId="2" borderId="84" xfId="0" applyNumberFormat="1" applyFont="1" applyFill="1" applyBorder="1" applyAlignment="1" applyProtection="1">
      <alignment horizontal="center" vertical="center" shrinkToFit="1"/>
    </xf>
    <xf numFmtId="41" fontId="7" fillId="2" borderId="79" xfId="0" applyNumberFormat="1" applyFont="1" applyFill="1" applyBorder="1" applyAlignment="1" applyProtection="1">
      <alignment horizontal="center" vertical="center" shrinkToFit="1"/>
    </xf>
    <xf numFmtId="41" fontId="7" fillId="2" borderId="85" xfId="0" applyNumberFormat="1" applyFont="1" applyFill="1" applyBorder="1" applyAlignment="1" applyProtection="1">
      <alignment horizontal="center" vertical="center" shrinkToFit="1"/>
    </xf>
    <xf numFmtId="0" fontId="7" fillId="0" borderId="0" xfId="0" applyFont="1" applyAlignment="1" applyProtection="1">
      <alignment vertical="center" shrinkToFit="1"/>
    </xf>
    <xf numFmtId="185" fontId="7" fillId="2" borderId="78" xfId="0" applyNumberFormat="1" applyFont="1" applyFill="1" applyBorder="1" applyAlignment="1" applyProtection="1">
      <alignment horizontal="left" vertical="center" shrinkToFit="1"/>
    </xf>
    <xf numFmtId="185" fontId="7" fillId="2" borderId="79" xfId="0" applyNumberFormat="1" applyFont="1" applyFill="1" applyBorder="1" applyAlignment="1" applyProtection="1">
      <alignment horizontal="left" vertical="center" shrinkToFit="1"/>
    </xf>
    <xf numFmtId="185" fontId="7" fillId="2" borderId="80" xfId="0" applyNumberFormat="1" applyFont="1" applyFill="1" applyBorder="1" applyAlignment="1" applyProtection="1">
      <alignment horizontal="left" vertical="center" shrinkToFit="1"/>
    </xf>
    <xf numFmtId="38" fontId="7" fillId="2" borderId="125" xfId="0" applyNumberFormat="1" applyFont="1" applyFill="1" applyBorder="1" applyAlignment="1" applyProtection="1">
      <alignment horizontal="right" vertical="center" shrinkToFit="1"/>
    </xf>
    <xf numFmtId="38" fontId="7" fillId="2" borderId="0" xfId="0" applyNumberFormat="1" applyFont="1" applyFill="1" applyBorder="1" applyAlignment="1" applyProtection="1">
      <alignment horizontal="right" vertical="center" shrinkToFit="1"/>
    </xf>
    <xf numFmtId="38" fontId="7" fillId="2" borderId="126" xfId="0" applyNumberFormat="1" applyFont="1" applyFill="1" applyBorder="1" applyAlignment="1" applyProtection="1">
      <alignment horizontal="right" vertical="center" shrinkToFit="1"/>
    </xf>
    <xf numFmtId="41" fontId="7" fillId="2" borderId="127" xfId="0" applyNumberFormat="1" applyFont="1" applyFill="1" applyBorder="1" applyAlignment="1" applyProtection="1">
      <alignment horizontal="right" vertical="center" shrinkToFit="1"/>
    </xf>
    <xf numFmtId="41" fontId="7" fillId="2" borderId="0" xfId="0" applyNumberFormat="1" applyFont="1" applyFill="1" applyBorder="1" applyAlignment="1" applyProtection="1">
      <alignment horizontal="right" vertical="center" shrinkToFit="1"/>
    </xf>
    <xf numFmtId="41" fontId="7" fillId="2" borderId="18" xfId="0" applyNumberFormat="1" applyFont="1" applyFill="1" applyBorder="1" applyAlignment="1" applyProtection="1">
      <alignment horizontal="right" vertical="center" shrinkToFit="1"/>
    </xf>
    <xf numFmtId="41" fontId="7" fillId="2" borderId="84" xfId="0" applyNumberFormat="1" applyFont="1" applyFill="1" applyBorder="1" applyAlignment="1" applyProtection="1">
      <alignment horizontal="right" vertical="center" shrinkToFit="1"/>
    </xf>
    <xf numFmtId="41" fontId="7" fillId="2" borderId="79" xfId="0" applyNumberFormat="1" applyFont="1" applyFill="1" applyBorder="1" applyAlignment="1" applyProtection="1">
      <alignment horizontal="right" vertical="center" shrinkToFit="1"/>
    </xf>
    <xf numFmtId="41" fontId="7" fillId="2" borderId="85" xfId="0" applyNumberFormat="1" applyFont="1" applyFill="1" applyBorder="1" applyAlignment="1" applyProtection="1">
      <alignment horizontal="right" vertical="center" shrinkToFit="1"/>
    </xf>
    <xf numFmtId="0" fontId="7" fillId="2" borderId="141" xfId="0" applyFont="1" applyFill="1" applyBorder="1" applyAlignment="1" applyProtection="1">
      <alignment horizontal="left" vertical="center" shrinkToFit="1"/>
    </xf>
    <xf numFmtId="0" fontId="7" fillId="2" borderId="137" xfId="0" applyFont="1" applyFill="1" applyBorder="1" applyAlignment="1" applyProtection="1">
      <alignment horizontal="left" vertical="center" shrinkToFit="1"/>
    </xf>
    <xf numFmtId="0" fontId="7" fillId="2" borderId="142" xfId="0" applyFont="1" applyFill="1" applyBorder="1" applyAlignment="1" applyProtection="1">
      <alignment horizontal="left" vertical="center" shrinkToFit="1"/>
    </xf>
    <xf numFmtId="0" fontId="7" fillId="2" borderId="78" xfId="0" applyFont="1" applyFill="1" applyBorder="1" applyAlignment="1" applyProtection="1">
      <alignment horizontal="left" vertical="center" shrinkToFit="1"/>
    </xf>
    <xf numFmtId="0" fontId="7" fillId="2" borderId="79" xfId="0" applyFont="1" applyFill="1" applyBorder="1" applyAlignment="1" applyProtection="1">
      <alignment horizontal="left" vertical="center" shrinkToFit="1"/>
    </xf>
    <xf numFmtId="0" fontId="7" fillId="2" borderId="140" xfId="0" applyFont="1" applyFill="1" applyBorder="1" applyAlignment="1" applyProtection="1">
      <alignment horizontal="left" vertical="center" shrinkToFit="1"/>
    </xf>
    <xf numFmtId="183" fontId="7" fillId="2" borderId="127" xfId="0" quotePrefix="1" applyNumberFormat="1" applyFont="1" applyFill="1" applyBorder="1" applyAlignment="1" applyProtection="1">
      <alignment horizontal="center" vertical="center" shrinkToFit="1"/>
    </xf>
    <xf numFmtId="0" fontId="7" fillId="2" borderId="111" xfId="0" applyFont="1" applyFill="1" applyBorder="1" applyAlignment="1" applyProtection="1">
      <alignment horizontal="center" vertical="center" shrinkToFit="1"/>
    </xf>
    <xf numFmtId="0" fontId="7" fillId="2" borderId="101" xfId="0" applyFont="1" applyFill="1" applyBorder="1" applyAlignment="1" applyProtection="1">
      <alignment horizontal="center" vertical="center" shrinkToFit="1"/>
    </xf>
    <xf numFmtId="0" fontId="7" fillId="0" borderId="132" xfId="0" applyFont="1" applyBorder="1" applyAlignment="1" applyProtection="1">
      <alignment horizontal="center" vertical="center" shrinkToFit="1"/>
    </xf>
    <xf numFmtId="0" fontId="7" fillId="0" borderId="133" xfId="0" applyFont="1" applyBorder="1" applyAlignment="1" applyProtection="1">
      <alignment horizontal="center" vertical="center" shrinkToFit="1"/>
    </xf>
    <xf numFmtId="0" fontId="7" fillId="2" borderId="9" xfId="0" applyFont="1" applyFill="1" applyBorder="1" applyAlignment="1" applyProtection="1">
      <alignment vertical="center" shrinkToFit="1"/>
    </xf>
    <xf numFmtId="0" fontId="7" fillId="2" borderId="5" xfId="0" applyFont="1" applyFill="1" applyBorder="1" applyAlignment="1" applyProtection="1">
      <alignment vertical="center" shrinkToFit="1"/>
    </xf>
    <xf numFmtId="0" fontId="7" fillId="2" borderId="6" xfId="0" applyFont="1" applyFill="1" applyBorder="1" applyAlignment="1" applyProtection="1">
      <alignment vertical="center" shrinkToFit="1"/>
    </xf>
    <xf numFmtId="0" fontId="7" fillId="2" borderId="143" xfId="0" applyFont="1" applyFill="1" applyBorder="1" applyAlignment="1" applyProtection="1">
      <alignment horizontal="left" vertical="center" shrinkToFit="1"/>
    </xf>
    <xf numFmtId="0" fontId="7" fillId="2" borderId="144" xfId="0" applyFont="1" applyFill="1" applyBorder="1" applyAlignment="1" applyProtection="1">
      <alignment horizontal="left" vertical="center" shrinkToFit="1"/>
    </xf>
    <xf numFmtId="0" fontId="7" fillId="2" borderId="116" xfId="0" applyFont="1" applyFill="1" applyBorder="1" applyAlignment="1" applyProtection="1">
      <alignment horizontal="left" vertical="center" shrinkToFit="1"/>
    </xf>
    <xf numFmtId="183" fontId="7" fillId="2" borderId="102" xfId="0" applyNumberFormat="1" applyFont="1" applyFill="1" applyBorder="1" applyAlignment="1" applyProtection="1">
      <alignment horizontal="center" vertical="center" shrinkToFit="1"/>
    </xf>
    <xf numFmtId="183" fontId="7" fillId="2" borderId="101" xfId="0" applyNumberFormat="1" applyFont="1" applyFill="1" applyBorder="1" applyAlignment="1" applyProtection="1">
      <alignment horizontal="center" vertical="center" shrinkToFit="1"/>
    </xf>
    <xf numFmtId="183" fontId="7" fillId="2" borderId="145" xfId="0" applyNumberFormat="1" applyFont="1" applyFill="1" applyBorder="1" applyAlignment="1" applyProtection="1">
      <alignment horizontal="center" vertical="center" shrinkToFit="1"/>
    </xf>
    <xf numFmtId="183" fontId="7" fillId="2" borderId="146" xfId="0" applyNumberFormat="1" applyFont="1" applyFill="1" applyBorder="1" applyAlignment="1" applyProtection="1">
      <alignment horizontal="center" vertical="center" shrinkToFit="1"/>
    </xf>
    <xf numFmtId="0" fontId="7" fillId="2" borderId="147" xfId="0" applyFont="1" applyFill="1" applyBorder="1" applyAlignment="1" applyProtection="1">
      <alignment horizontal="center" vertical="center" shrinkToFit="1"/>
    </xf>
    <xf numFmtId="0" fontId="7" fillId="2" borderId="146" xfId="0" applyFont="1" applyFill="1" applyBorder="1" applyAlignment="1" applyProtection="1">
      <alignment horizontal="center" vertical="center" shrinkToFit="1"/>
    </xf>
    <xf numFmtId="9" fontId="7" fillId="2" borderId="152" xfId="0" applyNumberFormat="1" applyFont="1" applyFill="1" applyBorder="1" applyAlignment="1" applyProtection="1">
      <alignment horizontal="center" vertical="center" shrinkToFit="1"/>
    </xf>
    <xf numFmtId="9" fontId="7" fillId="2" borderId="153" xfId="0" applyNumberFormat="1" applyFont="1" applyFill="1" applyBorder="1" applyAlignment="1" applyProtection="1">
      <alignment horizontal="center" vertical="center" shrinkToFit="1"/>
    </xf>
    <xf numFmtId="9" fontId="7" fillId="2" borderId="154" xfId="0" applyNumberFormat="1" applyFont="1" applyFill="1" applyBorder="1" applyAlignment="1" applyProtection="1">
      <alignment horizontal="center" vertical="center" shrinkToFit="1"/>
    </xf>
    <xf numFmtId="38" fontId="7" fillId="2" borderId="152" xfId="0" applyNumberFormat="1" applyFont="1" applyFill="1" applyBorder="1" applyAlignment="1" applyProtection="1">
      <alignment horizontal="right" vertical="center" shrinkToFit="1"/>
    </xf>
    <xf numFmtId="38" fontId="7" fillId="2" borderId="153" xfId="0" applyNumberFormat="1" applyFont="1" applyFill="1" applyBorder="1" applyAlignment="1" applyProtection="1">
      <alignment horizontal="right" vertical="center" shrinkToFit="1"/>
    </xf>
    <xf numFmtId="38" fontId="7" fillId="2" borderId="155" xfId="0" applyNumberFormat="1" applyFont="1" applyFill="1" applyBorder="1" applyAlignment="1" applyProtection="1">
      <alignment horizontal="right" vertical="center" shrinkToFit="1"/>
    </xf>
    <xf numFmtId="41" fontId="7" fillId="2" borderId="156" xfId="0" applyNumberFormat="1" applyFont="1" applyFill="1" applyBorder="1" applyAlignment="1" applyProtection="1">
      <alignment horizontal="center" vertical="center" shrinkToFit="1"/>
    </xf>
    <xf numFmtId="41" fontId="7" fillId="2" borderId="153" xfId="0" applyNumberFormat="1" applyFont="1" applyFill="1" applyBorder="1" applyAlignment="1" applyProtection="1">
      <alignment horizontal="center" vertical="center" shrinkToFit="1"/>
    </xf>
    <xf numFmtId="41" fontId="7" fillId="2" borderId="157" xfId="0" applyNumberFormat="1" applyFont="1" applyFill="1" applyBorder="1" applyAlignment="1" applyProtection="1">
      <alignment horizontal="center" vertical="center" shrinkToFit="1"/>
    </xf>
    <xf numFmtId="185" fontId="7" fillId="2" borderId="100" xfId="0" applyNumberFormat="1" applyFont="1" applyFill="1" applyBorder="1" applyAlignment="1" applyProtection="1">
      <alignment horizontal="left" vertical="center" shrinkToFit="1"/>
    </xf>
    <xf numFmtId="185" fontId="7" fillId="2" borderId="41" xfId="0" applyNumberFormat="1" applyFont="1" applyFill="1" applyBorder="1" applyAlignment="1" applyProtection="1">
      <alignment horizontal="left" vertical="center" shrinkToFit="1"/>
    </xf>
    <xf numFmtId="185" fontId="7" fillId="2" borderId="42" xfId="0" applyNumberFormat="1" applyFont="1" applyFill="1" applyBorder="1" applyAlignment="1" applyProtection="1">
      <alignment horizontal="left" vertical="center" shrinkToFit="1"/>
    </xf>
    <xf numFmtId="185" fontId="7" fillId="2" borderId="9" xfId="0" applyNumberFormat="1" applyFont="1" applyFill="1" applyBorder="1" applyAlignment="1" applyProtection="1">
      <alignment horizontal="left" vertical="center" shrinkToFit="1"/>
    </xf>
    <xf numFmtId="185" fontId="7" fillId="2" borderId="5" xfId="0" applyNumberFormat="1" applyFont="1" applyFill="1" applyBorder="1" applyAlignment="1" applyProtection="1">
      <alignment horizontal="left" vertical="center" shrinkToFit="1"/>
    </xf>
    <xf numFmtId="185" fontId="7" fillId="2" borderId="6" xfId="0" applyNumberFormat="1" applyFont="1" applyFill="1" applyBorder="1" applyAlignment="1" applyProtection="1">
      <alignment horizontal="left" vertical="center" shrinkToFit="1"/>
    </xf>
    <xf numFmtId="0" fontId="27" fillId="0" borderId="105" xfId="0" applyFont="1" applyBorder="1" applyAlignment="1" applyProtection="1">
      <alignment horizontal="center" vertical="center"/>
    </xf>
    <xf numFmtId="0" fontId="27" fillId="0" borderId="106" xfId="0" applyFont="1" applyBorder="1" applyAlignment="1" applyProtection="1">
      <alignment horizontal="center" vertical="center"/>
    </xf>
    <xf numFmtId="0" fontId="27" fillId="0" borderId="91" xfId="0" applyFont="1" applyBorder="1" applyAlignment="1" applyProtection="1">
      <alignment horizontal="center" vertical="center"/>
    </xf>
    <xf numFmtId="0" fontId="27" fillId="0" borderId="91" xfId="0" applyFont="1" applyFill="1" applyBorder="1" applyAlignment="1" applyProtection="1">
      <alignment horizontal="center" vertical="center"/>
    </xf>
    <xf numFmtId="0" fontId="27" fillId="0" borderId="119" xfId="0" applyFont="1" applyFill="1" applyBorder="1" applyAlignment="1" applyProtection="1">
      <alignment horizontal="center" vertical="center"/>
    </xf>
    <xf numFmtId="0" fontId="27" fillId="0" borderId="90" xfId="0" applyFont="1" applyFill="1" applyBorder="1" applyAlignment="1" applyProtection="1">
      <alignment horizontal="center" vertical="center"/>
    </xf>
    <xf numFmtId="0" fontId="27" fillId="0" borderId="92" xfId="0" applyFont="1" applyFill="1" applyBorder="1" applyAlignment="1" applyProtection="1">
      <alignment horizontal="center" vertical="center"/>
    </xf>
    <xf numFmtId="9" fontId="6" fillId="0" borderId="112" xfId="0" applyNumberFormat="1" applyFont="1" applyBorder="1" applyAlignment="1" applyProtection="1">
      <alignment horizontal="center" vertical="center"/>
    </xf>
    <xf numFmtId="0" fontId="6" fillId="0" borderId="113" xfId="0" applyFont="1" applyBorder="1" applyAlignment="1" applyProtection="1">
      <alignment horizontal="center" vertical="center"/>
    </xf>
    <xf numFmtId="41" fontId="7" fillId="0" borderId="2" xfId="0" applyNumberFormat="1" applyFont="1" applyBorder="1" applyAlignment="1" applyProtection="1">
      <alignment horizontal="center" vertical="center"/>
    </xf>
    <xf numFmtId="0" fontId="7" fillId="0" borderId="2" xfId="0" applyFont="1" applyBorder="1" applyAlignment="1" applyProtection="1">
      <alignment horizontal="center" vertical="center"/>
    </xf>
    <xf numFmtId="41" fontId="7"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20" xfId="0" applyFont="1" applyFill="1" applyBorder="1" applyAlignment="1" applyProtection="1">
      <alignment horizontal="center" vertical="center" shrinkToFit="1"/>
    </xf>
    <xf numFmtId="41" fontId="7" fillId="0" borderId="6" xfId="0" applyNumberFormat="1" applyFont="1" applyFill="1" applyBorder="1" applyAlignment="1" applyProtection="1">
      <alignment horizontal="center" vertical="center" shrinkToFit="1"/>
    </xf>
    <xf numFmtId="0" fontId="7" fillId="0" borderId="93" xfId="0" applyFont="1" applyFill="1" applyBorder="1" applyAlignment="1" applyProtection="1">
      <alignment horizontal="center" vertical="center" shrinkToFit="1"/>
    </xf>
    <xf numFmtId="41" fontId="7" fillId="0" borderId="118" xfId="0" applyNumberFormat="1" applyFont="1" applyFill="1" applyBorder="1" applyAlignment="1" applyProtection="1">
      <alignment horizontal="center" vertical="center" shrinkToFit="1"/>
    </xf>
    <xf numFmtId="0" fontId="7" fillId="0" borderId="109" xfId="0" applyFont="1" applyFill="1" applyBorder="1" applyAlignment="1" applyProtection="1">
      <alignment horizontal="center" vertical="center" shrinkToFit="1"/>
    </xf>
    <xf numFmtId="0" fontId="7" fillId="0" borderId="110" xfId="0" applyFont="1" applyFill="1" applyBorder="1" applyAlignment="1" applyProtection="1">
      <alignment horizontal="center" vertical="center" shrinkToFit="1"/>
    </xf>
    <xf numFmtId="0" fontId="7" fillId="4" borderId="87" xfId="0" applyFont="1" applyFill="1" applyBorder="1" applyAlignment="1" applyProtection="1">
      <alignment horizontal="distributed" vertical="center"/>
    </xf>
    <xf numFmtId="0" fontId="7" fillId="4" borderId="70" xfId="0" applyFont="1" applyFill="1" applyBorder="1" applyAlignment="1" applyProtection="1">
      <alignment horizontal="distributed" vertical="center"/>
    </xf>
    <xf numFmtId="0" fontId="7" fillId="4" borderId="70" xfId="0" applyFont="1" applyFill="1" applyBorder="1" applyAlignment="1" applyProtection="1">
      <alignment horizontal="center" vertical="center"/>
    </xf>
    <xf numFmtId="0" fontId="7" fillId="4" borderId="88" xfId="0" applyFont="1" applyFill="1" applyBorder="1" applyAlignment="1" applyProtection="1">
      <alignment horizontal="center" vertical="center"/>
    </xf>
    <xf numFmtId="41" fontId="7" fillId="2" borderId="68" xfId="0" applyNumberFormat="1" applyFont="1" applyFill="1" applyBorder="1" applyAlignment="1" applyProtection="1">
      <alignment horizontal="right" vertical="center" shrinkToFit="1"/>
    </xf>
    <xf numFmtId="41" fontId="7" fillId="2" borderId="76" xfId="0" applyNumberFormat="1" applyFont="1" applyFill="1" applyBorder="1" applyAlignment="1" applyProtection="1">
      <alignment horizontal="right" vertical="center" shrinkToFit="1"/>
    </xf>
    <xf numFmtId="9" fontId="7" fillId="0" borderId="112" xfId="0" applyNumberFormat="1" applyFont="1" applyBorder="1" applyAlignment="1" applyProtection="1">
      <alignment horizontal="center" vertical="center" shrinkToFit="1"/>
    </xf>
    <xf numFmtId="9" fontId="7" fillId="0" borderId="113" xfId="0" applyNumberFormat="1" applyFont="1" applyBorder="1" applyAlignment="1" applyProtection="1">
      <alignment horizontal="center" vertical="center" shrinkToFit="1"/>
    </xf>
    <xf numFmtId="41" fontId="7" fillId="0" borderId="104" xfId="0" applyNumberFormat="1" applyFont="1" applyBorder="1" applyAlignment="1" applyProtection="1">
      <alignment horizontal="center" vertical="center"/>
    </xf>
    <xf numFmtId="0" fontId="7" fillId="0" borderId="104" xfId="0" applyFont="1" applyBorder="1" applyAlignment="1" applyProtection="1">
      <alignment horizontal="center" vertical="center"/>
    </xf>
    <xf numFmtId="41" fontId="7" fillId="0" borderId="103" xfId="0" applyNumberFormat="1" applyFont="1" applyBorder="1" applyAlignment="1" applyProtection="1">
      <alignment horizontal="center" vertical="center"/>
    </xf>
    <xf numFmtId="0" fontId="7" fillId="0" borderId="103" xfId="0" applyFont="1" applyBorder="1" applyAlignment="1" applyProtection="1">
      <alignment horizontal="center" vertical="center"/>
    </xf>
    <xf numFmtId="0" fontId="7" fillId="4" borderId="73" xfId="0" applyFont="1" applyFill="1" applyBorder="1" applyAlignment="1" applyProtection="1">
      <alignment horizontal="distributed" vertical="center"/>
    </xf>
    <xf numFmtId="0" fontId="7" fillId="4" borderId="5" xfId="0" applyFont="1" applyFill="1" applyBorder="1" applyAlignment="1" applyProtection="1">
      <alignment horizontal="distributed"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41" fontId="7" fillId="2" borderId="2" xfId="0" applyNumberFormat="1" applyFont="1" applyFill="1" applyBorder="1" applyAlignment="1" applyProtection="1">
      <alignment horizontal="right" vertical="center" shrinkToFit="1"/>
    </xf>
    <xf numFmtId="41" fontId="7" fillId="2" borderId="72" xfId="0" applyNumberFormat="1" applyFont="1" applyFill="1" applyBorder="1" applyAlignment="1" applyProtection="1">
      <alignment horizontal="right" vertical="center" shrinkToFit="1"/>
    </xf>
    <xf numFmtId="41" fontId="7" fillId="4" borderId="9" xfId="0" applyNumberFormat="1" applyFont="1" applyFill="1" applyBorder="1" applyAlignment="1" applyProtection="1">
      <alignment horizontal="right" vertical="center" shrinkToFit="1"/>
    </xf>
    <xf numFmtId="41" fontId="7" fillId="4" borderId="5" xfId="0" applyNumberFormat="1" applyFont="1" applyFill="1" applyBorder="1" applyAlignment="1" applyProtection="1">
      <alignment horizontal="right" vertical="center" shrinkToFit="1"/>
    </xf>
    <xf numFmtId="41" fontId="7" fillId="4" borderId="74" xfId="0" applyNumberFormat="1" applyFont="1" applyFill="1" applyBorder="1" applyAlignment="1" applyProtection="1">
      <alignment horizontal="right" vertical="center" shrinkToFit="1"/>
    </xf>
    <xf numFmtId="9" fontId="13" fillId="0" borderId="107" xfId="0" applyNumberFormat="1" applyFont="1" applyBorder="1" applyAlignment="1" applyProtection="1">
      <alignment horizontal="center" vertical="center"/>
    </xf>
    <xf numFmtId="0" fontId="13" fillId="0" borderId="108" xfId="0" applyFont="1" applyBorder="1" applyAlignment="1" applyProtection="1">
      <alignment horizontal="center" vertical="center"/>
    </xf>
    <xf numFmtId="41" fontId="7" fillId="0" borderId="109" xfId="0" applyNumberFormat="1" applyFont="1" applyBorder="1" applyAlignment="1" applyProtection="1">
      <alignment horizontal="center" vertical="center"/>
    </xf>
    <xf numFmtId="0" fontId="7" fillId="0" borderId="109" xfId="0" applyFont="1" applyBorder="1" applyAlignment="1" applyProtection="1">
      <alignment horizontal="center" vertical="center"/>
    </xf>
    <xf numFmtId="41" fontId="7" fillId="0" borderId="38" xfId="0" applyNumberFormat="1" applyFont="1" applyFill="1" applyBorder="1" applyAlignment="1" applyProtection="1">
      <alignment horizontal="right" vertical="center" shrinkToFit="1"/>
    </xf>
    <xf numFmtId="0" fontId="7" fillId="0" borderId="38" xfId="0" applyFont="1" applyFill="1" applyBorder="1" applyAlignment="1" applyProtection="1">
      <alignment horizontal="right" vertical="center" shrinkToFit="1"/>
    </xf>
    <xf numFmtId="0" fontId="7" fillId="0" borderId="121" xfId="0" applyFont="1" applyFill="1" applyBorder="1" applyAlignment="1" applyProtection="1">
      <alignment horizontal="right" vertical="center" shrinkToFit="1"/>
    </xf>
    <xf numFmtId="0" fontId="7" fillId="4" borderId="11" xfId="0" applyFont="1" applyFill="1" applyBorder="1" applyAlignment="1" applyProtection="1">
      <alignment horizontal="center" vertical="center" shrinkToFit="1"/>
    </xf>
    <xf numFmtId="0" fontId="7" fillId="4" borderId="12" xfId="0" applyFont="1" applyFill="1" applyBorder="1" applyAlignment="1" applyProtection="1">
      <alignment horizontal="center" vertical="center" shrinkToFit="1"/>
    </xf>
    <xf numFmtId="184" fontId="8" fillId="4" borderId="15" xfId="0" applyNumberFormat="1" applyFont="1" applyFill="1" applyBorder="1" applyAlignment="1" applyProtection="1">
      <alignment horizontal="center" vertical="center" shrinkToFit="1"/>
    </xf>
    <xf numFmtId="184" fontId="8" fillId="4" borderId="16" xfId="0" applyNumberFormat="1" applyFont="1" applyFill="1" applyBorder="1" applyAlignment="1" applyProtection="1">
      <alignment horizontal="center" vertical="center" shrinkToFit="1"/>
    </xf>
    <xf numFmtId="181" fontId="7" fillId="4" borderId="41" xfId="0" applyNumberFormat="1" applyFont="1" applyFill="1" applyBorder="1" applyAlignment="1" applyProtection="1">
      <alignment horizontal="center" vertical="center" shrinkToFit="1"/>
    </xf>
    <xf numFmtId="181" fontId="7" fillId="4" borderId="43" xfId="0" applyNumberFormat="1" applyFont="1" applyFill="1" applyBorder="1" applyAlignment="1" applyProtection="1">
      <alignment horizontal="center" vertical="center" shrinkToFit="1"/>
    </xf>
    <xf numFmtId="184" fontId="8" fillId="4" borderId="99" xfId="0" applyNumberFormat="1" applyFont="1" applyFill="1" applyBorder="1" applyAlignment="1" applyProtection="1">
      <alignment horizontal="center" vertical="center" shrinkToFit="1"/>
    </xf>
    <xf numFmtId="184" fontId="8" fillId="4" borderId="96" xfId="0" applyNumberFormat="1" applyFont="1" applyFill="1" applyBorder="1" applyAlignment="1" applyProtection="1">
      <alignment horizontal="center" vertical="center" shrinkToFit="1"/>
    </xf>
    <xf numFmtId="184" fontId="8" fillId="4" borderId="97" xfId="0" applyNumberFormat="1" applyFont="1" applyFill="1" applyBorder="1" applyAlignment="1" applyProtection="1">
      <alignment horizontal="center" vertical="center" shrinkToFit="1"/>
    </xf>
    <xf numFmtId="0" fontId="7" fillId="4" borderId="89" xfId="0" applyFont="1" applyFill="1" applyBorder="1" applyAlignment="1" applyProtection="1">
      <alignment horizontal="distributed" vertical="center" shrinkToFit="1"/>
    </xf>
    <xf numFmtId="0" fontId="7" fillId="4" borderId="41" xfId="0" applyFont="1" applyFill="1" applyBorder="1" applyAlignment="1" applyProtection="1">
      <alignment horizontal="distributed" vertical="center" shrinkToFit="1"/>
    </xf>
    <xf numFmtId="0" fontId="7" fillId="4" borderId="41"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41" fontId="7" fillId="0" borderId="75" xfId="0" applyNumberFormat="1" applyFont="1" applyFill="1" applyBorder="1" applyAlignment="1" applyProtection="1">
      <alignment horizontal="right" vertical="center" shrinkToFit="1"/>
    </xf>
    <xf numFmtId="0" fontId="4" fillId="0" borderId="0" xfId="0" applyFont="1" applyBorder="1" applyAlignment="1" applyProtection="1">
      <alignment horizontal="center" vertical="center" wrapText="1"/>
    </xf>
    <xf numFmtId="0" fontId="7" fillId="4" borderId="23" xfId="0" applyFont="1" applyFill="1" applyBorder="1" applyAlignment="1" applyProtection="1">
      <alignment horizontal="right" vertical="center" shrinkToFit="1"/>
    </xf>
    <xf numFmtId="0" fontId="7" fillId="4" borderId="39" xfId="0" applyFont="1" applyFill="1" applyBorder="1" applyAlignment="1" applyProtection="1">
      <alignment horizontal="left" vertical="top"/>
    </xf>
    <xf numFmtId="0" fontId="7" fillId="4" borderId="8" xfId="0" applyFont="1" applyFill="1" applyBorder="1" applyAlignment="1" applyProtection="1">
      <alignment horizontal="left" vertical="top"/>
    </xf>
    <xf numFmtId="0" fontId="7" fillId="4" borderId="13" xfId="0" applyFont="1" applyFill="1" applyBorder="1" applyAlignment="1" applyProtection="1">
      <alignment horizontal="left" vertical="top"/>
    </xf>
    <xf numFmtId="0" fontId="16" fillId="4" borderId="17"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indent="1"/>
    </xf>
    <xf numFmtId="0" fontId="7" fillId="4" borderId="18" xfId="0" applyFont="1" applyFill="1" applyBorder="1" applyAlignment="1" applyProtection="1">
      <alignment horizontal="left" vertical="center" wrapText="1" indent="1"/>
    </xf>
    <xf numFmtId="0" fontId="16" fillId="4" borderId="17" xfId="0" applyFont="1" applyFill="1" applyBorder="1" applyAlignment="1" applyProtection="1">
      <alignment vertical="center"/>
    </xf>
    <xf numFmtId="0" fontId="16" fillId="4" borderId="0" xfId="0" applyFont="1" applyFill="1" applyBorder="1" applyAlignment="1" applyProtection="1">
      <alignment vertical="center"/>
    </xf>
    <xf numFmtId="0" fontId="16" fillId="4" borderId="19" xfId="0" applyFont="1" applyFill="1" applyBorder="1" applyAlignment="1" applyProtection="1">
      <alignment vertical="center"/>
    </xf>
    <xf numFmtId="0" fontId="16" fillId="4" borderId="20" xfId="0" applyFont="1" applyFill="1" applyBorder="1" applyAlignment="1" applyProtection="1">
      <alignment vertical="center"/>
    </xf>
    <xf numFmtId="0" fontId="7" fillId="4" borderId="20" xfId="0" applyFont="1" applyFill="1" applyBorder="1" applyAlignment="1" applyProtection="1">
      <alignment horizontal="left" vertical="center" wrapText="1" indent="1"/>
    </xf>
    <xf numFmtId="0" fontId="7" fillId="4" borderId="21" xfId="0" applyFont="1" applyFill="1" applyBorder="1" applyAlignment="1" applyProtection="1">
      <alignment horizontal="left" vertical="center" wrapText="1" indent="1"/>
    </xf>
    <xf numFmtId="0" fontId="12" fillId="3" borderId="19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91" xfId="0" applyFont="1" applyFill="1" applyBorder="1" applyAlignment="1" applyProtection="1">
      <alignment horizontal="center" vertical="center"/>
    </xf>
    <xf numFmtId="0" fontId="12" fillId="3" borderId="192" xfId="0" applyFont="1" applyFill="1" applyBorder="1" applyAlignment="1" applyProtection="1">
      <alignment horizontal="center" vertical="center"/>
    </xf>
    <xf numFmtId="0" fontId="12" fillId="3" borderId="122" xfId="0" applyFont="1" applyFill="1" applyBorder="1" applyAlignment="1" applyProtection="1">
      <alignment horizontal="center" vertical="center"/>
    </xf>
    <xf numFmtId="0" fontId="12" fillId="3" borderId="193"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66" xfId="0" applyFont="1" applyFill="1" applyBorder="1" applyAlignment="1" applyProtection="1">
      <alignment horizontal="center" vertical="center"/>
    </xf>
    <xf numFmtId="0" fontId="12" fillId="3" borderId="188" xfId="0" applyFont="1" applyFill="1" applyBorder="1" applyAlignment="1" applyProtection="1">
      <alignment horizontal="center" vertical="center" shrinkToFit="1"/>
    </xf>
    <xf numFmtId="0" fontId="12" fillId="3" borderId="185" xfId="0" applyFont="1" applyFill="1" applyBorder="1" applyAlignment="1" applyProtection="1">
      <alignment horizontal="center" vertical="center" shrinkToFit="1"/>
    </xf>
    <xf numFmtId="0" fontId="12" fillId="3" borderId="189" xfId="0" applyFont="1" applyFill="1" applyBorder="1" applyAlignment="1" applyProtection="1">
      <alignment horizontal="center" vertical="center" shrinkToFit="1"/>
    </xf>
    <xf numFmtId="0" fontId="7" fillId="0" borderId="158" xfId="0" applyFont="1" applyBorder="1" applyAlignment="1" applyProtection="1">
      <alignment horizontal="center" vertical="center" shrinkToFit="1"/>
    </xf>
    <xf numFmtId="0" fontId="7" fillId="4" borderId="78" xfId="0" applyFont="1" applyFill="1" applyBorder="1" applyAlignment="1" applyProtection="1">
      <alignment vertical="center" shrinkToFit="1"/>
    </xf>
    <xf numFmtId="0" fontId="7" fillId="4" borderId="79" xfId="0" applyFont="1" applyFill="1" applyBorder="1" applyAlignment="1" applyProtection="1">
      <alignment vertical="center" shrinkToFit="1"/>
    </xf>
    <xf numFmtId="0" fontId="7" fillId="4" borderId="80" xfId="0" applyFont="1" applyFill="1" applyBorder="1" applyAlignment="1" applyProtection="1">
      <alignment vertical="center" shrinkToFit="1"/>
    </xf>
    <xf numFmtId="0" fontId="7" fillId="4" borderId="134" xfId="0" applyFont="1" applyFill="1" applyBorder="1" applyAlignment="1" applyProtection="1">
      <alignment horizontal="left" vertical="center" shrinkToFit="1"/>
    </xf>
    <xf numFmtId="0" fontId="7" fillId="4" borderId="128" xfId="0" applyFont="1" applyFill="1" applyBorder="1" applyAlignment="1" applyProtection="1">
      <alignment horizontal="left" vertical="center" shrinkToFit="1"/>
    </xf>
    <xf numFmtId="0" fontId="7" fillId="4" borderId="114" xfId="0" applyFont="1" applyFill="1" applyBorder="1" applyAlignment="1" applyProtection="1">
      <alignment horizontal="left" vertical="center" shrinkToFit="1"/>
    </xf>
    <xf numFmtId="0" fontId="7" fillId="4" borderId="135" xfId="0" applyFont="1" applyFill="1" applyBorder="1" applyAlignment="1" applyProtection="1">
      <alignment horizontal="left" vertical="center" shrinkToFit="1"/>
    </xf>
    <xf numFmtId="0" fontId="7" fillId="4" borderId="122" xfId="0" applyFont="1" applyFill="1" applyBorder="1" applyAlignment="1" applyProtection="1">
      <alignment horizontal="left" vertical="center" shrinkToFit="1"/>
    </xf>
    <xf numFmtId="0" fontId="7" fillId="4" borderId="129" xfId="0" applyFont="1" applyFill="1" applyBorder="1" applyAlignment="1" applyProtection="1">
      <alignment horizontal="left" vertical="center" shrinkToFit="1"/>
    </xf>
    <xf numFmtId="38" fontId="7" fillId="4" borderId="102" xfId="0" applyNumberFormat="1" applyFont="1" applyFill="1" applyBorder="1" applyAlignment="1" applyProtection="1">
      <alignment horizontal="center" vertical="center" shrinkToFit="1"/>
    </xf>
    <xf numFmtId="38" fontId="7" fillId="4" borderId="114" xfId="0" applyNumberFormat="1" applyFont="1" applyFill="1" applyBorder="1" applyAlignment="1" applyProtection="1">
      <alignment horizontal="center" vertical="center" shrinkToFit="1"/>
    </xf>
    <xf numFmtId="38" fontId="7" fillId="4" borderId="123" xfId="0" applyNumberFormat="1" applyFont="1" applyFill="1" applyBorder="1" applyAlignment="1" applyProtection="1">
      <alignment horizontal="center" vertical="center" shrinkToFit="1"/>
    </xf>
    <xf numFmtId="38" fontId="7" fillId="4" borderId="129" xfId="0" applyNumberFormat="1" applyFont="1" applyFill="1" applyBorder="1" applyAlignment="1" applyProtection="1">
      <alignment horizontal="center" vertical="center" shrinkToFit="1"/>
    </xf>
    <xf numFmtId="38" fontId="7" fillId="4" borderId="102" xfId="0" applyNumberFormat="1" applyFont="1" applyFill="1" applyBorder="1" applyAlignment="1" applyProtection="1">
      <alignment horizontal="center" vertical="center"/>
    </xf>
    <xf numFmtId="38" fontId="7" fillId="4" borderId="101" xfId="0" applyNumberFormat="1" applyFont="1" applyFill="1" applyBorder="1" applyAlignment="1" applyProtection="1">
      <alignment horizontal="center" vertical="center"/>
    </xf>
    <xf numFmtId="38" fontId="7" fillId="4" borderId="162" xfId="0" applyNumberFormat="1" applyFont="1" applyFill="1" applyBorder="1" applyAlignment="1" applyProtection="1">
      <alignment horizontal="center" vertical="center"/>
    </xf>
    <xf numFmtId="38" fontId="7" fillId="4" borderId="163" xfId="0" applyNumberFormat="1" applyFont="1" applyFill="1" applyBorder="1" applyAlignment="1" applyProtection="1">
      <alignment horizontal="center" vertical="center"/>
    </xf>
    <xf numFmtId="9" fontId="7" fillId="4" borderId="111" xfId="0" applyNumberFormat="1" applyFont="1" applyFill="1" applyBorder="1" applyAlignment="1" applyProtection="1">
      <alignment horizontal="center" vertical="center"/>
    </xf>
    <xf numFmtId="9" fontId="7" fillId="4" borderId="128" xfId="0" applyNumberFormat="1" applyFont="1" applyFill="1" applyBorder="1" applyAlignment="1" applyProtection="1">
      <alignment horizontal="center" vertical="center"/>
    </xf>
    <xf numFmtId="9" fontId="7" fillId="4" borderId="101" xfId="0" applyNumberFormat="1" applyFont="1" applyFill="1" applyBorder="1" applyAlignment="1" applyProtection="1">
      <alignment horizontal="center" vertical="center"/>
    </xf>
    <xf numFmtId="9" fontId="7" fillId="4" borderId="81" xfId="0" applyNumberFormat="1" applyFont="1" applyFill="1" applyBorder="1" applyAlignment="1" applyProtection="1">
      <alignment horizontal="center" vertical="center"/>
    </xf>
    <xf numFmtId="9" fontId="7" fillId="4" borderId="82" xfId="0" applyNumberFormat="1" applyFont="1" applyFill="1" applyBorder="1" applyAlignment="1" applyProtection="1">
      <alignment horizontal="center" vertical="center"/>
    </xf>
    <xf numFmtId="9" fontId="7" fillId="4" borderId="163" xfId="0" applyNumberFormat="1" applyFont="1" applyFill="1" applyBorder="1" applyAlignment="1" applyProtection="1">
      <alignment horizontal="center" vertical="center"/>
    </xf>
    <xf numFmtId="38" fontId="7" fillId="4" borderId="111" xfId="0" applyNumberFormat="1" applyFont="1" applyFill="1" applyBorder="1" applyAlignment="1" applyProtection="1">
      <alignment horizontal="right" vertical="center" shrinkToFit="1"/>
    </xf>
    <xf numFmtId="38" fontId="7" fillId="4" borderId="128" xfId="0" applyNumberFormat="1" applyFont="1" applyFill="1" applyBorder="1" applyAlignment="1" applyProtection="1">
      <alignment horizontal="right" vertical="center" shrinkToFit="1"/>
    </xf>
    <xf numFmtId="38" fontId="7" fillId="4" borderId="114" xfId="0" applyNumberFormat="1" applyFont="1" applyFill="1" applyBorder="1" applyAlignment="1" applyProtection="1">
      <alignment horizontal="right" vertical="center" shrinkToFit="1"/>
    </xf>
    <xf numFmtId="38" fontId="7" fillId="4" borderId="81" xfId="0" applyNumberFormat="1" applyFont="1" applyFill="1" applyBorder="1" applyAlignment="1" applyProtection="1">
      <alignment horizontal="right" vertical="center" shrinkToFit="1"/>
    </xf>
    <xf numFmtId="38" fontId="7" fillId="4" borderId="82" xfId="0" applyNumberFormat="1" applyFont="1" applyFill="1" applyBorder="1" applyAlignment="1" applyProtection="1">
      <alignment horizontal="right" vertical="center" shrinkToFit="1"/>
    </xf>
    <xf numFmtId="38" fontId="7" fillId="4" borderId="83" xfId="0" applyNumberFormat="1" applyFont="1" applyFill="1" applyBorder="1" applyAlignment="1" applyProtection="1">
      <alignment horizontal="right" vertical="center" shrinkToFit="1"/>
    </xf>
    <xf numFmtId="0" fontId="12" fillId="3" borderId="182" xfId="0" applyFont="1" applyFill="1" applyBorder="1" applyAlignment="1" applyProtection="1">
      <alignment horizontal="center" vertical="center"/>
    </xf>
    <xf numFmtId="0" fontId="12" fillId="3" borderId="183" xfId="0" applyFont="1" applyFill="1" applyBorder="1" applyAlignment="1" applyProtection="1">
      <alignment horizontal="center" vertical="center"/>
    </xf>
    <xf numFmtId="0" fontId="12" fillId="3" borderId="184" xfId="0" applyFont="1" applyFill="1" applyBorder="1" applyAlignment="1" applyProtection="1">
      <alignment horizontal="center" vertical="center" shrinkToFit="1"/>
    </xf>
    <xf numFmtId="0" fontId="12" fillId="3" borderId="186" xfId="0" applyFont="1" applyFill="1" applyBorder="1" applyAlignment="1" applyProtection="1">
      <alignment horizontal="center" vertical="center" shrinkToFit="1"/>
    </xf>
    <xf numFmtId="0" fontId="12" fillId="3" borderId="187" xfId="0" applyFont="1" applyFill="1" applyBorder="1" applyAlignment="1" applyProtection="1">
      <alignment horizontal="center" vertical="center" shrinkToFit="1"/>
    </xf>
    <xf numFmtId="0" fontId="12" fillId="3" borderId="190" xfId="0" applyFont="1" applyFill="1" applyBorder="1" applyAlignment="1" applyProtection="1">
      <alignment horizontal="center" vertical="center" shrinkToFit="1"/>
    </xf>
    <xf numFmtId="0" fontId="12" fillId="3" borderId="11" xfId="0" applyFont="1" applyFill="1" applyBorder="1" applyAlignment="1" applyProtection="1">
      <alignment horizontal="center" vertical="center" shrinkToFit="1"/>
    </xf>
    <xf numFmtId="0" fontId="12" fillId="3" borderId="191" xfId="0" applyFont="1" applyFill="1" applyBorder="1" applyAlignment="1" applyProtection="1">
      <alignment horizontal="center" vertical="center" shrinkToFit="1"/>
    </xf>
    <xf numFmtId="0" fontId="12" fillId="3" borderId="192" xfId="0" applyFont="1" applyFill="1" applyBorder="1" applyAlignment="1" applyProtection="1">
      <alignment horizontal="center" vertical="center" shrinkToFit="1"/>
    </xf>
    <xf numFmtId="0" fontId="12" fillId="3" borderId="122" xfId="0" applyFont="1" applyFill="1" applyBorder="1" applyAlignment="1" applyProtection="1">
      <alignment horizontal="center" vertical="center" shrinkToFit="1"/>
    </xf>
    <xf numFmtId="0" fontId="12" fillId="3" borderId="193" xfId="0" applyFont="1" applyFill="1" applyBorder="1" applyAlignment="1" applyProtection="1">
      <alignment horizontal="center" vertical="center" shrinkToFit="1"/>
    </xf>
    <xf numFmtId="185" fontId="7" fillId="4" borderId="9" xfId="0" applyNumberFormat="1" applyFont="1" applyFill="1" applyBorder="1" applyAlignment="1" applyProtection="1">
      <alignment horizontal="left" vertical="center" shrinkToFit="1"/>
    </xf>
    <xf numFmtId="185" fontId="7" fillId="4" borderId="5" xfId="0" applyNumberFormat="1" applyFont="1" applyFill="1" applyBorder="1" applyAlignment="1" applyProtection="1">
      <alignment horizontal="left" vertical="center" shrinkToFit="1"/>
    </xf>
    <xf numFmtId="185" fontId="7" fillId="4" borderId="6" xfId="0" applyNumberFormat="1" applyFont="1" applyFill="1" applyBorder="1" applyAlignment="1" applyProtection="1">
      <alignment horizontal="left" vertical="center" shrinkToFit="1"/>
    </xf>
    <xf numFmtId="0" fontId="7" fillId="4" borderId="9" xfId="0" applyFont="1" applyFill="1" applyBorder="1" applyAlignment="1" applyProtection="1">
      <alignment vertical="center" shrinkToFit="1"/>
    </xf>
    <xf numFmtId="0" fontId="7" fillId="4" borderId="5" xfId="0" applyFont="1" applyFill="1" applyBorder="1" applyAlignment="1" applyProtection="1">
      <alignment vertical="center" shrinkToFit="1"/>
    </xf>
    <xf numFmtId="0" fontId="7" fillId="4" borderId="6" xfId="0" applyFont="1" applyFill="1" applyBorder="1" applyAlignment="1" applyProtection="1">
      <alignment vertical="center" shrinkToFit="1"/>
    </xf>
    <xf numFmtId="38" fontId="7" fillId="4" borderId="159" xfId="0" applyNumberFormat="1" applyFont="1" applyFill="1" applyBorder="1" applyAlignment="1" applyProtection="1">
      <alignment horizontal="center" vertical="center"/>
    </xf>
    <xf numFmtId="38" fontId="7" fillId="4" borderId="160" xfId="0" applyNumberFormat="1" applyFont="1" applyFill="1" applyBorder="1" applyAlignment="1" applyProtection="1">
      <alignment horizontal="center" vertical="center"/>
    </xf>
    <xf numFmtId="41" fontId="7" fillId="4" borderId="102" xfId="0" applyNumberFormat="1" applyFont="1" applyFill="1" applyBorder="1" applyAlignment="1" applyProtection="1">
      <alignment horizontal="right" vertical="center" shrinkToFit="1"/>
    </xf>
    <xf numFmtId="41" fontId="7" fillId="4" borderId="128" xfId="0" applyNumberFormat="1" applyFont="1" applyFill="1" applyBorder="1" applyAlignment="1" applyProtection="1">
      <alignment horizontal="right" vertical="center" shrinkToFit="1"/>
    </xf>
    <xf numFmtId="41" fontId="7" fillId="4" borderId="165" xfId="0" applyNumberFormat="1" applyFont="1" applyFill="1" applyBorder="1" applyAlignment="1" applyProtection="1">
      <alignment horizontal="right" vertical="center" shrinkToFit="1"/>
    </xf>
    <xf numFmtId="41" fontId="7" fillId="4" borderId="84" xfId="0" applyNumberFormat="1" applyFont="1" applyFill="1" applyBorder="1" applyAlignment="1" applyProtection="1">
      <alignment horizontal="right" vertical="center" shrinkToFit="1"/>
    </xf>
    <xf numFmtId="41" fontId="7" fillId="4" borderId="79" xfId="0" applyNumberFormat="1" applyFont="1" applyFill="1" applyBorder="1" applyAlignment="1" applyProtection="1">
      <alignment horizontal="right" vertical="center" shrinkToFit="1"/>
    </xf>
    <xf numFmtId="41" fontId="7" fillId="4" borderId="85" xfId="0" applyNumberFormat="1" applyFont="1" applyFill="1" applyBorder="1" applyAlignment="1" applyProtection="1">
      <alignment horizontal="right" vertical="center" shrinkToFit="1"/>
    </xf>
    <xf numFmtId="9" fontId="7" fillId="4" borderId="148" xfId="0" applyNumberFormat="1" applyFont="1" applyFill="1" applyBorder="1" applyAlignment="1" applyProtection="1">
      <alignment horizontal="center" vertical="center"/>
    </xf>
    <xf numFmtId="9" fontId="7" fillId="4" borderId="149" xfId="0" applyNumberFormat="1" applyFont="1" applyFill="1" applyBorder="1" applyAlignment="1" applyProtection="1">
      <alignment horizontal="center" vertical="center"/>
    </xf>
    <xf numFmtId="9" fontId="7" fillId="4" borderId="160" xfId="0" applyNumberFormat="1" applyFont="1" applyFill="1" applyBorder="1" applyAlignment="1" applyProtection="1">
      <alignment horizontal="center" vertical="center"/>
    </xf>
    <xf numFmtId="38" fontId="7" fillId="4" borderId="148" xfId="0" applyNumberFormat="1" applyFont="1" applyFill="1" applyBorder="1" applyAlignment="1" applyProtection="1">
      <alignment horizontal="right" vertical="center" shrinkToFit="1"/>
    </xf>
    <xf numFmtId="38" fontId="7" fillId="4" borderId="149" xfId="0" applyNumberFormat="1" applyFont="1" applyFill="1" applyBorder="1" applyAlignment="1" applyProtection="1">
      <alignment horizontal="right" vertical="center" shrinkToFit="1"/>
    </xf>
    <xf numFmtId="38" fontId="7" fillId="4" borderId="150" xfId="0" applyNumberFormat="1" applyFont="1" applyFill="1" applyBorder="1" applyAlignment="1" applyProtection="1">
      <alignment horizontal="right" vertical="center" shrinkToFit="1"/>
    </xf>
    <xf numFmtId="41" fontId="7" fillId="4" borderId="136" xfId="0" applyNumberFormat="1" applyFont="1" applyFill="1" applyBorder="1" applyAlignment="1" applyProtection="1">
      <alignment horizontal="right" vertical="center" shrinkToFit="1"/>
    </xf>
    <xf numFmtId="41" fontId="7" fillId="4" borderId="137" xfId="0" applyNumberFormat="1" applyFont="1" applyFill="1" applyBorder="1" applyAlignment="1" applyProtection="1">
      <alignment horizontal="right" vertical="center" shrinkToFit="1"/>
    </xf>
    <xf numFmtId="41" fontId="7" fillId="4" borderId="138" xfId="0" applyNumberFormat="1" applyFont="1" applyFill="1" applyBorder="1" applyAlignment="1" applyProtection="1">
      <alignment horizontal="right" vertical="center" shrinkToFit="1"/>
    </xf>
    <xf numFmtId="0" fontId="7" fillId="4" borderId="143" xfId="0" applyFont="1" applyFill="1" applyBorder="1" applyAlignment="1" applyProtection="1">
      <alignment horizontal="left" vertical="center" shrinkToFit="1"/>
    </xf>
    <xf numFmtId="0" fontId="7" fillId="4" borderId="144" xfId="0" applyFont="1" applyFill="1" applyBorder="1" applyAlignment="1" applyProtection="1">
      <alignment horizontal="left" vertical="center" shrinkToFit="1"/>
    </xf>
    <xf numFmtId="0" fontId="7" fillId="4" borderId="116" xfId="0" applyFont="1" applyFill="1" applyBorder="1" applyAlignment="1" applyProtection="1">
      <alignment horizontal="left" vertical="center" shrinkToFit="1"/>
    </xf>
    <xf numFmtId="38" fontId="7" fillId="4" borderId="115" xfId="0" applyNumberFormat="1" applyFont="1" applyFill="1" applyBorder="1" applyAlignment="1" applyProtection="1">
      <alignment horizontal="center" vertical="center" shrinkToFit="1"/>
    </xf>
    <xf numFmtId="38" fontId="7" fillId="4" borderId="116" xfId="0" applyNumberFormat="1" applyFont="1" applyFill="1" applyBorder="1" applyAlignment="1" applyProtection="1">
      <alignment horizontal="center" vertical="center" shrinkToFit="1"/>
    </xf>
    <xf numFmtId="38" fontId="7" fillId="4" borderId="115" xfId="0" applyNumberFormat="1" applyFont="1" applyFill="1" applyBorder="1" applyAlignment="1" applyProtection="1">
      <alignment horizontal="center" vertical="center"/>
    </xf>
    <xf numFmtId="38" fontId="7" fillId="4" borderId="161" xfId="0" applyNumberFormat="1" applyFont="1" applyFill="1" applyBorder="1" applyAlignment="1" applyProtection="1">
      <alignment horizontal="center" vertical="center"/>
    </xf>
    <xf numFmtId="9" fontId="7" fillId="4" borderId="152" xfId="0" applyNumberFormat="1" applyFont="1" applyFill="1" applyBorder="1" applyAlignment="1" applyProtection="1">
      <alignment horizontal="center" vertical="center"/>
    </xf>
    <xf numFmtId="9" fontId="7" fillId="4" borderId="153" xfId="0" applyNumberFormat="1" applyFont="1" applyFill="1" applyBorder="1" applyAlignment="1" applyProtection="1">
      <alignment horizontal="center" vertical="center"/>
    </xf>
    <xf numFmtId="9" fontId="7" fillId="4" borderId="154" xfId="0" applyNumberFormat="1" applyFont="1" applyFill="1" applyBorder="1" applyAlignment="1" applyProtection="1">
      <alignment horizontal="center" vertical="center"/>
    </xf>
    <xf numFmtId="38" fontId="7" fillId="4" borderId="151" xfId="0" applyNumberFormat="1" applyFont="1" applyFill="1" applyBorder="1" applyAlignment="1" applyProtection="1">
      <alignment horizontal="right" vertical="center" shrinkToFit="1"/>
    </xf>
    <xf numFmtId="38" fontId="7" fillId="4" borderId="144" xfId="0" applyNumberFormat="1" applyFont="1" applyFill="1" applyBorder="1" applyAlignment="1" applyProtection="1">
      <alignment horizontal="right" vertical="center" shrinkToFit="1"/>
    </xf>
    <xf numFmtId="38" fontId="7" fillId="4" borderId="116" xfId="0" applyNumberFormat="1" applyFont="1" applyFill="1" applyBorder="1" applyAlignment="1" applyProtection="1">
      <alignment horizontal="right" vertical="center" shrinkToFit="1"/>
    </xf>
    <xf numFmtId="41" fontId="7" fillId="4" borderId="115" xfId="0" applyNumberFormat="1" applyFont="1" applyFill="1" applyBorder="1" applyAlignment="1" applyProtection="1">
      <alignment horizontal="right" vertical="center" shrinkToFit="1"/>
    </xf>
    <xf numFmtId="41" fontId="7" fillId="4" borderId="144" xfId="0" applyNumberFormat="1" applyFont="1" applyFill="1" applyBorder="1" applyAlignment="1" applyProtection="1">
      <alignment horizontal="right" vertical="center" shrinkToFit="1"/>
    </xf>
    <xf numFmtId="41" fontId="7" fillId="4" borderId="164" xfId="0" applyNumberFormat="1" applyFont="1" applyFill="1" applyBorder="1" applyAlignment="1" applyProtection="1">
      <alignment horizontal="right" vertical="center" shrinkToFit="1"/>
    </xf>
    <xf numFmtId="185" fontId="7" fillId="4" borderId="100" xfId="0" applyNumberFormat="1" applyFont="1" applyFill="1" applyBorder="1" applyAlignment="1" applyProtection="1">
      <alignment horizontal="left" vertical="center" shrinkToFit="1"/>
    </xf>
    <xf numFmtId="185" fontId="7" fillId="4" borderId="41" xfId="0" applyNumberFormat="1" applyFont="1" applyFill="1" applyBorder="1" applyAlignment="1" applyProtection="1">
      <alignment horizontal="left" vertical="center" shrinkToFit="1"/>
    </xf>
    <xf numFmtId="185" fontId="7" fillId="4" borderId="42" xfId="0" applyNumberFormat="1" applyFont="1" applyFill="1" applyBorder="1" applyAlignment="1" applyProtection="1">
      <alignment horizontal="left" vertical="center" shrinkToFit="1"/>
    </xf>
    <xf numFmtId="41" fontId="7" fillId="4" borderId="69" xfId="0" applyNumberFormat="1" applyFont="1" applyFill="1" applyBorder="1" applyAlignment="1" applyProtection="1">
      <alignment horizontal="center" vertical="center" shrinkToFit="1"/>
    </xf>
    <xf numFmtId="41" fontId="7" fillId="4" borderId="70" xfId="0" applyNumberFormat="1" applyFont="1" applyFill="1" applyBorder="1" applyAlignment="1" applyProtection="1">
      <alignment horizontal="center" vertical="center" shrinkToFit="1"/>
    </xf>
    <xf numFmtId="41" fontId="7" fillId="4" borderId="71" xfId="0" applyNumberFormat="1" applyFont="1" applyFill="1" applyBorder="1" applyAlignment="1" applyProtection="1">
      <alignment horizontal="center" vertical="center" shrinkToFit="1"/>
    </xf>
    <xf numFmtId="41" fontId="7" fillId="4" borderId="2" xfId="0" applyNumberFormat="1" applyFont="1" applyFill="1" applyBorder="1" applyAlignment="1" applyProtection="1">
      <alignment horizontal="center" vertical="center" shrinkToFit="1"/>
    </xf>
    <xf numFmtId="41" fontId="7" fillId="4" borderId="72" xfId="0" applyNumberFormat="1" applyFont="1" applyFill="1" applyBorder="1" applyAlignment="1" applyProtection="1">
      <alignment horizontal="center" vertical="center" shrinkToFit="1"/>
    </xf>
    <xf numFmtId="0" fontId="7" fillId="0" borderId="10" xfId="0" applyFont="1" applyFill="1" applyBorder="1" applyAlignment="1" applyProtection="1">
      <alignment horizontal="distributed" vertical="center"/>
    </xf>
    <xf numFmtId="0" fontId="7" fillId="0" borderId="11" xfId="0" applyFont="1" applyFill="1" applyBorder="1" applyAlignment="1" applyProtection="1">
      <alignment horizontal="distributed" vertical="center"/>
    </xf>
    <xf numFmtId="0" fontId="7" fillId="0" borderId="37" xfId="0" applyFont="1" applyFill="1" applyBorder="1" applyAlignment="1" applyProtection="1">
      <alignment horizontal="distributed" vertical="center"/>
    </xf>
    <xf numFmtId="0" fontId="7" fillId="0" borderId="60" xfId="0" applyFont="1" applyFill="1" applyBorder="1" applyAlignment="1" applyProtection="1">
      <alignment horizontal="distributed" vertical="center"/>
    </xf>
    <xf numFmtId="0" fontId="7" fillId="0" borderId="55" xfId="0" applyFont="1" applyFill="1" applyBorder="1" applyAlignment="1" applyProtection="1">
      <alignment horizontal="distributed" vertical="center"/>
    </xf>
    <xf numFmtId="0" fontId="7" fillId="0" borderId="56" xfId="0" applyFont="1" applyFill="1" applyBorder="1" applyAlignment="1" applyProtection="1">
      <alignment horizontal="distributed" vertical="center"/>
    </xf>
    <xf numFmtId="0" fontId="7" fillId="0" borderId="61"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54"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39" xfId="0" applyFont="1" applyFill="1" applyBorder="1" applyAlignment="1" applyProtection="1">
      <alignment horizontal="distributed" vertical="center"/>
    </xf>
    <xf numFmtId="0" fontId="7" fillId="0" borderId="8" xfId="0" applyFont="1" applyFill="1" applyBorder="1" applyAlignment="1" applyProtection="1">
      <alignment horizontal="distributed" vertical="center"/>
    </xf>
    <xf numFmtId="0" fontId="7" fillId="0" borderId="59" xfId="0" applyFont="1" applyFill="1" applyBorder="1" applyAlignment="1" applyProtection="1">
      <alignment horizontal="distributed" vertical="center"/>
    </xf>
    <xf numFmtId="0" fontId="7" fillId="0" borderId="58"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9" xfId="0" applyFont="1" applyFill="1" applyBorder="1" applyAlignment="1" applyProtection="1">
      <alignment horizontal="distributed" vertical="center"/>
    </xf>
    <xf numFmtId="0" fontId="7" fillId="0" borderId="20" xfId="0" applyFont="1" applyFill="1" applyBorder="1" applyAlignment="1" applyProtection="1">
      <alignment horizontal="distributed" vertical="center"/>
    </xf>
    <xf numFmtId="0" fontId="7" fillId="0" borderId="35" xfId="0" applyFont="1" applyFill="1" applyBorder="1" applyAlignment="1" applyProtection="1">
      <alignment horizontal="distributed" vertical="center"/>
    </xf>
    <xf numFmtId="0" fontId="7" fillId="0" borderId="34"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41" fontId="7" fillId="0" borderId="38" xfId="0" applyNumberFormat="1" applyFont="1" applyFill="1" applyBorder="1" applyAlignment="1" applyProtection="1">
      <alignment horizontal="center" vertical="center" shrinkToFit="1"/>
    </xf>
    <xf numFmtId="41" fontId="7" fillId="0" borderId="75" xfId="0" applyNumberFormat="1" applyFont="1" applyFill="1" applyBorder="1" applyAlignment="1" applyProtection="1">
      <alignment horizontal="center" vertical="center" shrinkToFit="1"/>
    </xf>
    <xf numFmtId="41" fontId="7" fillId="0" borderId="117" xfId="0" applyNumberFormat="1" applyFont="1" applyBorder="1" applyAlignment="1" applyProtection="1">
      <alignment horizontal="center" vertical="center"/>
    </xf>
    <xf numFmtId="0" fontId="7" fillId="0" borderId="117" xfId="0" applyFont="1" applyBorder="1" applyAlignment="1" applyProtection="1">
      <alignment horizontal="center" vertical="center"/>
    </xf>
    <xf numFmtId="0" fontId="7" fillId="0" borderId="38" xfId="0" applyFont="1" applyFill="1" applyBorder="1" applyAlignment="1" applyProtection="1">
      <alignment horizontal="center" vertical="center" shrinkToFit="1"/>
    </xf>
    <xf numFmtId="0" fontId="7" fillId="0" borderId="121" xfId="0" applyFont="1" applyFill="1" applyBorder="1" applyAlignment="1" applyProtection="1">
      <alignment horizontal="center" vertical="center" shrinkToFit="1"/>
    </xf>
    <xf numFmtId="41" fontId="7" fillId="0" borderId="42" xfId="0" applyNumberFormat="1" applyFont="1" applyFill="1" applyBorder="1" applyAlignment="1" applyProtection="1">
      <alignment horizontal="center" vertical="center" shrinkToFit="1"/>
    </xf>
    <xf numFmtId="0" fontId="7" fillId="0" borderId="94" xfId="0" applyFont="1" applyFill="1" applyBorder="1" applyAlignment="1" applyProtection="1">
      <alignment horizontal="center" vertical="center" shrinkToFit="1"/>
    </xf>
    <xf numFmtId="41" fontId="7" fillId="4" borderId="9" xfId="0" applyNumberFormat="1" applyFont="1" applyFill="1" applyBorder="1" applyAlignment="1" applyProtection="1">
      <alignment horizontal="center" vertical="center" shrinkToFit="1"/>
    </xf>
    <xf numFmtId="41" fontId="7" fillId="4" borderId="5" xfId="0" applyNumberFormat="1" applyFont="1" applyFill="1" applyBorder="1" applyAlignment="1" applyProtection="1">
      <alignment horizontal="center" vertical="center" shrinkToFit="1"/>
    </xf>
    <xf numFmtId="41" fontId="7" fillId="4" borderId="74" xfId="0" applyNumberFormat="1" applyFont="1" applyFill="1" applyBorder="1" applyAlignment="1" applyProtection="1">
      <alignment horizontal="center" vertical="center" shrinkToFit="1"/>
    </xf>
    <xf numFmtId="0" fontId="7" fillId="0" borderId="63" xfId="0" applyFont="1" applyFill="1" applyBorder="1" applyProtection="1">
      <alignment vertical="center"/>
    </xf>
    <xf numFmtId="0" fontId="7" fillId="0" borderId="65" xfId="0" applyFont="1" applyFill="1" applyBorder="1" applyProtection="1">
      <alignment vertical="center"/>
    </xf>
    <xf numFmtId="0" fontId="7" fillId="0" borderId="27"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62" xfId="0" applyFont="1" applyFill="1" applyBorder="1" applyAlignment="1" applyProtection="1">
      <alignment horizontal="distributed" vertical="center"/>
    </xf>
    <xf numFmtId="0" fontId="7" fillId="0" borderId="44" xfId="0" applyFont="1" applyFill="1" applyBorder="1" applyAlignment="1" applyProtection="1">
      <alignment horizontal="distributed" vertical="center"/>
    </xf>
    <xf numFmtId="0" fontId="7" fillId="0" borderId="66" xfId="0" applyFont="1" applyFill="1" applyBorder="1" applyAlignment="1" applyProtection="1">
      <alignment horizontal="distributed" vertical="center"/>
    </xf>
    <xf numFmtId="0" fontId="7" fillId="0" borderId="64" xfId="0" applyFont="1" applyFill="1" applyBorder="1" applyAlignment="1" applyProtection="1">
      <alignment horizontal="distributed" vertical="center"/>
    </xf>
    <xf numFmtId="0" fontId="7" fillId="0" borderId="67" xfId="0" applyFont="1" applyFill="1" applyBorder="1" applyAlignment="1" applyProtection="1">
      <alignment horizontal="distributed" vertical="center"/>
    </xf>
    <xf numFmtId="0" fontId="7" fillId="0" borderId="44" xfId="0" applyFont="1" applyFill="1" applyBorder="1" applyProtection="1">
      <alignment vertical="center"/>
    </xf>
    <xf numFmtId="0" fontId="7" fillId="0" borderId="20" xfId="0" applyFont="1" applyFill="1" applyBorder="1" applyProtection="1">
      <alignment vertical="center"/>
    </xf>
    <xf numFmtId="41" fontId="7" fillId="0" borderId="6" xfId="0" applyNumberFormat="1" applyFont="1" applyFill="1" applyBorder="1" applyAlignment="1" applyProtection="1">
      <alignment horizontal="right" vertical="center" shrinkToFit="1"/>
    </xf>
    <xf numFmtId="0" fontId="7" fillId="0" borderId="2"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41" fontId="7" fillId="0" borderId="117" xfId="0" applyNumberFormat="1" applyFont="1" applyBorder="1" applyAlignment="1" applyProtection="1">
      <alignment horizontal="right" vertical="center"/>
    </xf>
    <xf numFmtId="0" fontId="7" fillId="0" borderId="117" xfId="0" applyFont="1" applyBorder="1" applyAlignment="1" applyProtection="1">
      <alignment horizontal="right" vertical="center"/>
    </xf>
    <xf numFmtId="41" fontId="7" fillId="0" borderId="42" xfId="0" applyNumberFormat="1" applyFont="1" applyFill="1" applyBorder="1" applyAlignment="1" applyProtection="1">
      <alignment horizontal="right" vertical="center" shrinkToFit="1"/>
    </xf>
    <xf numFmtId="0" fontId="7" fillId="0" borderId="94" xfId="0" applyFont="1" applyFill="1" applyBorder="1" applyAlignment="1" applyProtection="1">
      <alignment horizontal="right" vertical="center" shrinkToFit="1"/>
    </xf>
    <xf numFmtId="41" fontId="7" fillId="0" borderId="104" xfId="0" applyNumberFormat="1" applyFont="1" applyBorder="1" applyAlignment="1" applyProtection="1">
      <alignment horizontal="right" vertical="center"/>
    </xf>
    <xf numFmtId="0" fontId="7" fillId="0" borderId="104" xfId="0" applyFont="1" applyBorder="1" applyAlignment="1" applyProtection="1">
      <alignment horizontal="right" vertical="center"/>
    </xf>
    <xf numFmtId="41" fontId="7" fillId="0" borderId="2" xfId="0" applyNumberFormat="1" applyFont="1" applyFill="1" applyBorder="1" applyAlignment="1" applyProtection="1">
      <alignment horizontal="right" vertical="center" shrinkToFit="1"/>
    </xf>
    <xf numFmtId="0" fontId="7" fillId="0" borderId="120" xfId="0" applyFont="1" applyFill="1" applyBorder="1" applyAlignment="1" applyProtection="1">
      <alignment horizontal="right" vertical="center" shrinkToFit="1"/>
    </xf>
    <xf numFmtId="41" fontId="7" fillId="4" borderId="2" xfId="0" applyNumberFormat="1" applyFont="1" applyFill="1" applyBorder="1" applyAlignment="1" applyProtection="1">
      <alignment horizontal="right" vertical="center" shrinkToFit="1"/>
    </xf>
    <xf numFmtId="41" fontId="7" fillId="4" borderId="72" xfId="0" applyNumberFormat="1" applyFont="1" applyFill="1" applyBorder="1" applyAlignment="1" applyProtection="1">
      <alignment horizontal="right" vertical="center" shrinkToFit="1"/>
    </xf>
    <xf numFmtId="41" fontId="7" fillId="4" borderId="69" xfId="0" applyNumberFormat="1" applyFont="1" applyFill="1" applyBorder="1" applyAlignment="1" applyProtection="1">
      <alignment horizontal="right" vertical="center" shrinkToFit="1"/>
    </xf>
    <xf numFmtId="41" fontId="7" fillId="4" borderId="70" xfId="0" applyNumberFormat="1" applyFont="1" applyFill="1" applyBorder="1" applyAlignment="1" applyProtection="1">
      <alignment horizontal="right" vertical="center" shrinkToFit="1"/>
    </xf>
    <xf numFmtId="41" fontId="7" fillId="4" borderId="71" xfId="0" applyNumberFormat="1" applyFont="1" applyFill="1" applyBorder="1" applyAlignment="1" applyProtection="1">
      <alignment horizontal="right" vertical="center" shrinkToFit="1"/>
    </xf>
    <xf numFmtId="41" fontId="7" fillId="2" borderId="2" xfId="0" applyNumberFormat="1" applyFont="1" applyFill="1" applyBorder="1" applyAlignment="1" applyProtection="1">
      <alignment horizontal="right" vertical="center" shrinkToFit="1"/>
      <protection locked="0"/>
    </xf>
    <xf numFmtId="41" fontId="7" fillId="2" borderId="72" xfId="0" applyNumberFormat="1" applyFont="1" applyFill="1" applyBorder="1" applyAlignment="1" applyProtection="1">
      <alignment horizontal="right" vertical="center" shrinkToFit="1"/>
      <protection locked="0"/>
    </xf>
    <xf numFmtId="41" fontId="7" fillId="2" borderId="68" xfId="0" applyNumberFormat="1" applyFont="1" applyFill="1" applyBorder="1" applyAlignment="1" applyProtection="1">
      <alignment horizontal="right" vertical="center" shrinkToFit="1"/>
      <protection locked="0"/>
    </xf>
    <xf numFmtId="41" fontId="7" fillId="2" borderId="76" xfId="0" applyNumberFormat="1" applyFont="1" applyFill="1" applyBorder="1" applyAlignment="1" applyProtection="1">
      <alignment horizontal="right" vertical="center" shrinkToFit="1"/>
      <protection locked="0"/>
    </xf>
    <xf numFmtId="9" fontId="7" fillId="2" borderId="111" xfId="0" applyNumberFormat="1" applyFont="1" applyFill="1" applyBorder="1" applyAlignment="1" applyProtection="1">
      <alignment horizontal="center" vertical="center" shrinkToFit="1"/>
      <protection locked="0"/>
    </xf>
    <xf numFmtId="9" fontId="7" fillId="2" borderId="128" xfId="0" applyNumberFormat="1" applyFont="1" applyFill="1" applyBorder="1" applyAlignment="1" applyProtection="1">
      <alignment horizontal="center" vertical="center" shrinkToFit="1"/>
      <protection locked="0"/>
    </xf>
    <xf numFmtId="9" fontId="7" fillId="2" borderId="101" xfId="0" applyNumberFormat="1" applyFont="1" applyFill="1" applyBorder="1" applyAlignment="1" applyProtection="1">
      <alignment horizontal="center" vertical="center" shrinkToFit="1"/>
      <protection locked="0"/>
    </xf>
    <xf numFmtId="9" fontId="7" fillId="2" borderId="152" xfId="0" applyNumberFormat="1" applyFont="1" applyFill="1" applyBorder="1" applyAlignment="1" applyProtection="1">
      <alignment horizontal="center" vertical="center" shrinkToFit="1"/>
      <protection locked="0"/>
    </xf>
    <xf numFmtId="9" fontId="7" fillId="2" borderId="153" xfId="0" applyNumberFormat="1" applyFont="1" applyFill="1" applyBorder="1" applyAlignment="1" applyProtection="1">
      <alignment horizontal="center" vertical="center" shrinkToFit="1"/>
      <protection locked="0"/>
    </xf>
    <xf numFmtId="9" fontId="7" fillId="2" borderId="154" xfId="0" applyNumberFormat="1" applyFont="1" applyFill="1" applyBorder="1" applyAlignment="1" applyProtection="1">
      <alignment horizontal="center" vertical="center" shrinkToFit="1"/>
      <protection locked="0"/>
    </xf>
    <xf numFmtId="38" fontId="7" fillId="2" borderId="148" xfId="0" applyNumberFormat="1" applyFont="1" applyFill="1" applyBorder="1" applyAlignment="1" applyProtection="1">
      <alignment horizontal="right" vertical="center" shrinkToFit="1"/>
      <protection locked="0"/>
    </xf>
    <xf numFmtId="38" fontId="7" fillId="2" borderId="149" xfId="0" applyNumberFormat="1" applyFont="1" applyFill="1" applyBorder="1" applyAlignment="1" applyProtection="1">
      <alignment horizontal="right" vertical="center" shrinkToFit="1"/>
      <protection locked="0"/>
    </xf>
    <xf numFmtId="38" fontId="7" fillId="2" borderId="150" xfId="0" applyNumberFormat="1" applyFont="1" applyFill="1" applyBorder="1" applyAlignment="1" applyProtection="1">
      <alignment horizontal="right" vertical="center" shrinkToFit="1"/>
      <protection locked="0"/>
    </xf>
    <xf numFmtId="38" fontId="7" fillId="2" borderId="152" xfId="0" applyNumberFormat="1" applyFont="1" applyFill="1" applyBorder="1" applyAlignment="1" applyProtection="1">
      <alignment horizontal="right" vertical="center" shrinkToFit="1"/>
      <protection locked="0"/>
    </xf>
    <xf numFmtId="38" fontId="7" fillId="2" borderId="153" xfId="0" applyNumberFormat="1" applyFont="1" applyFill="1" applyBorder="1" applyAlignment="1" applyProtection="1">
      <alignment horizontal="right" vertical="center" shrinkToFit="1"/>
      <protection locked="0"/>
    </xf>
    <xf numFmtId="38" fontId="7" fillId="2" borderId="155" xfId="0" applyNumberFormat="1" applyFont="1" applyFill="1" applyBorder="1" applyAlignment="1" applyProtection="1">
      <alignment horizontal="right" vertical="center" shrinkToFit="1"/>
      <protection locked="0"/>
    </xf>
    <xf numFmtId="41" fontId="7" fillId="2" borderId="136" xfId="0" applyNumberFormat="1" applyFont="1" applyFill="1" applyBorder="1" applyAlignment="1" applyProtection="1">
      <alignment horizontal="center" vertical="center" shrinkToFit="1"/>
      <protection locked="0"/>
    </xf>
    <xf numFmtId="41" fontId="7" fillId="2" borderId="137" xfId="0" applyNumberFormat="1" applyFont="1" applyFill="1" applyBorder="1" applyAlignment="1" applyProtection="1">
      <alignment horizontal="center" vertical="center" shrinkToFit="1"/>
      <protection locked="0"/>
    </xf>
    <xf numFmtId="41" fontId="7" fillId="2" borderId="138" xfId="0" applyNumberFormat="1" applyFont="1" applyFill="1" applyBorder="1" applyAlignment="1" applyProtection="1">
      <alignment horizontal="center" vertical="center" shrinkToFit="1"/>
      <protection locked="0"/>
    </xf>
    <xf numFmtId="41" fontId="7" fillId="2" borderId="156" xfId="0" applyNumberFormat="1" applyFont="1" applyFill="1" applyBorder="1" applyAlignment="1" applyProtection="1">
      <alignment horizontal="center" vertical="center" shrinkToFit="1"/>
      <protection locked="0"/>
    </xf>
    <xf numFmtId="41" fontId="7" fillId="2" borderId="153" xfId="0" applyNumberFormat="1" applyFont="1" applyFill="1" applyBorder="1" applyAlignment="1" applyProtection="1">
      <alignment horizontal="center" vertical="center" shrinkToFit="1"/>
      <protection locked="0"/>
    </xf>
    <xf numFmtId="41" fontId="7" fillId="2" borderId="157" xfId="0" applyNumberFormat="1" applyFont="1" applyFill="1" applyBorder="1" applyAlignment="1" applyProtection="1">
      <alignment horizontal="center" vertical="center" shrinkToFit="1"/>
      <protection locked="0"/>
    </xf>
    <xf numFmtId="185" fontId="7" fillId="2" borderId="100" xfId="0" applyNumberFormat="1" applyFont="1" applyFill="1" applyBorder="1" applyAlignment="1" applyProtection="1">
      <alignment horizontal="left" vertical="center" shrinkToFit="1"/>
      <protection locked="0"/>
    </xf>
    <xf numFmtId="185" fontId="7" fillId="2" borderId="41" xfId="0" applyNumberFormat="1" applyFont="1" applyFill="1" applyBorder="1" applyAlignment="1" applyProtection="1">
      <alignment horizontal="left" vertical="center" shrinkToFit="1"/>
      <protection locked="0"/>
    </xf>
    <xf numFmtId="185" fontId="7" fillId="2" borderId="42" xfId="0" applyNumberFormat="1" applyFont="1" applyFill="1" applyBorder="1" applyAlignment="1" applyProtection="1">
      <alignment horizontal="left" vertical="center" shrinkToFit="1"/>
      <protection locked="0"/>
    </xf>
    <xf numFmtId="38" fontId="7" fillId="2" borderId="81" xfId="0" applyNumberFormat="1" applyFont="1" applyFill="1" applyBorder="1" applyAlignment="1" applyProtection="1">
      <alignment horizontal="right" vertical="center" shrinkToFit="1"/>
      <protection locked="0"/>
    </xf>
    <xf numFmtId="38" fontId="7" fillId="2" borderId="82" xfId="0" applyNumberFormat="1" applyFont="1" applyFill="1" applyBorder="1" applyAlignment="1" applyProtection="1">
      <alignment horizontal="right" vertical="center" shrinkToFit="1"/>
      <protection locked="0"/>
    </xf>
    <xf numFmtId="38" fontId="7" fillId="2" borderId="83" xfId="0" applyNumberFormat="1" applyFont="1" applyFill="1" applyBorder="1" applyAlignment="1" applyProtection="1">
      <alignment horizontal="right" vertical="center" shrinkToFit="1"/>
      <protection locked="0"/>
    </xf>
    <xf numFmtId="41" fontId="7" fillId="2" borderId="84" xfId="0" applyNumberFormat="1" applyFont="1" applyFill="1" applyBorder="1" applyAlignment="1" applyProtection="1">
      <alignment horizontal="center" vertical="center" shrinkToFit="1"/>
      <protection locked="0"/>
    </xf>
    <xf numFmtId="41" fontId="7" fillId="2" borderId="79" xfId="0" applyNumberFormat="1" applyFont="1" applyFill="1" applyBorder="1" applyAlignment="1" applyProtection="1">
      <alignment horizontal="center" vertical="center" shrinkToFit="1"/>
      <protection locked="0"/>
    </xf>
    <xf numFmtId="41" fontId="7" fillId="2" borderId="85" xfId="0" applyNumberFormat="1" applyFont="1" applyFill="1" applyBorder="1" applyAlignment="1" applyProtection="1">
      <alignment horizontal="center" vertical="center" shrinkToFit="1"/>
      <protection locked="0"/>
    </xf>
    <xf numFmtId="185" fontId="7" fillId="2" borderId="9" xfId="0" applyNumberFormat="1" applyFont="1" applyFill="1" applyBorder="1" applyAlignment="1" applyProtection="1">
      <alignment horizontal="left" vertical="center" shrinkToFit="1"/>
      <protection locked="0"/>
    </xf>
    <xf numFmtId="185" fontId="7" fillId="2" borderId="5" xfId="0" applyNumberFormat="1" applyFont="1" applyFill="1" applyBorder="1" applyAlignment="1" applyProtection="1">
      <alignment horizontal="left" vertical="center" shrinkToFit="1"/>
      <protection locked="0"/>
    </xf>
    <xf numFmtId="185" fontId="7" fillId="2" borderId="6" xfId="0" applyNumberFormat="1" applyFont="1" applyFill="1" applyBorder="1" applyAlignment="1" applyProtection="1">
      <alignment horizontal="left" vertical="center" shrinkToFit="1"/>
      <protection locked="0"/>
    </xf>
    <xf numFmtId="9" fontId="7" fillId="2" borderId="130" xfId="0" applyNumberFormat="1" applyFont="1" applyFill="1" applyBorder="1" applyAlignment="1" applyProtection="1">
      <alignment horizontal="center" vertical="center" shrinkToFit="1"/>
      <protection locked="0"/>
    </xf>
    <xf numFmtId="9" fontId="7" fillId="2" borderId="122" xfId="0" applyNumberFormat="1" applyFont="1" applyFill="1" applyBorder="1" applyAlignment="1" applyProtection="1">
      <alignment horizontal="center" vertical="center" shrinkToFit="1"/>
      <protection locked="0"/>
    </xf>
    <xf numFmtId="9" fontId="7" fillId="2" borderId="124" xfId="0" applyNumberFormat="1" applyFont="1" applyFill="1" applyBorder="1" applyAlignment="1" applyProtection="1">
      <alignment horizontal="center" vertical="center" shrinkToFit="1"/>
      <protection locked="0"/>
    </xf>
    <xf numFmtId="0" fontId="7" fillId="2" borderId="9"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141" xfId="0" applyFont="1" applyFill="1" applyBorder="1" applyAlignment="1" applyProtection="1">
      <alignment vertical="center" shrinkToFit="1"/>
      <protection locked="0"/>
    </xf>
    <xf numFmtId="0" fontId="7" fillId="2" borderId="137" xfId="0" applyFont="1" applyFill="1" applyBorder="1" applyAlignment="1" applyProtection="1">
      <alignment vertical="center" shrinkToFit="1"/>
      <protection locked="0"/>
    </xf>
    <xf numFmtId="0" fontId="7" fillId="2" borderId="142" xfId="0" applyFont="1" applyFill="1" applyBorder="1" applyAlignment="1" applyProtection="1">
      <alignment vertical="center" shrinkToFit="1"/>
      <protection locked="0"/>
    </xf>
    <xf numFmtId="0" fontId="7" fillId="2" borderId="143" xfId="0" applyFont="1" applyFill="1" applyBorder="1" applyAlignment="1" applyProtection="1">
      <alignment vertical="center" shrinkToFit="1"/>
      <protection locked="0"/>
    </xf>
    <xf numFmtId="0" fontId="7" fillId="2" borderId="144" xfId="0" applyFont="1" applyFill="1" applyBorder="1" applyAlignment="1" applyProtection="1">
      <alignment vertical="center" shrinkToFit="1"/>
      <protection locked="0"/>
    </xf>
    <xf numFmtId="0" fontId="7" fillId="2" borderId="116" xfId="0" applyFont="1" applyFill="1" applyBorder="1" applyAlignment="1" applyProtection="1">
      <alignment vertical="center" shrinkToFit="1"/>
      <protection locked="0"/>
    </xf>
    <xf numFmtId="183" fontId="7" fillId="2" borderId="102" xfId="0" applyNumberFormat="1" applyFont="1" applyFill="1" applyBorder="1" applyAlignment="1" applyProtection="1">
      <alignment horizontal="center" vertical="center" shrinkToFit="1"/>
      <protection locked="0"/>
    </xf>
    <xf numFmtId="183" fontId="7" fillId="2" borderId="101" xfId="0" applyNumberFormat="1" applyFont="1" applyFill="1" applyBorder="1" applyAlignment="1" applyProtection="1">
      <alignment horizontal="center" vertical="center" shrinkToFit="1"/>
      <protection locked="0"/>
    </xf>
    <xf numFmtId="183" fontId="7" fillId="2" borderId="145" xfId="0" applyNumberFormat="1" applyFont="1" applyFill="1" applyBorder="1" applyAlignment="1" applyProtection="1">
      <alignment horizontal="center" vertical="center" shrinkToFit="1"/>
      <protection locked="0"/>
    </xf>
    <xf numFmtId="183" fontId="7" fillId="2" borderId="146" xfId="0" applyNumberFormat="1"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center" vertical="center" shrinkToFit="1"/>
      <protection locked="0"/>
    </xf>
    <xf numFmtId="0" fontId="7" fillId="2" borderId="101" xfId="0" applyFont="1" applyFill="1" applyBorder="1" applyAlignment="1" applyProtection="1">
      <alignment horizontal="center" vertical="center" shrinkToFit="1"/>
      <protection locked="0"/>
    </xf>
    <xf numFmtId="0" fontId="7" fillId="2" borderId="147" xfId="0" applyFont="1" applyFill="1" applyBorder="1" applyAlignment="1" applyProtection="1">
      <alignment horizontal="center" vertical="center" shrinkToFit="1"/>
      <protection locked="0"/>
    </xf>
    <xf numFmtId="0" fontId="7" fillId="2" borderId="146" xfId="0" applyFont="1" applyFill="1" applyBorder="1" applyAlignment="1" applyProtection="1">
      <alignment horizontal="center" vertical="center" shrinkToFit="1"/>
      <protection locked="0"/>
    </xf>
    <xf numFmtId="0" fontId="7" fillId="2" borderId="78" xfId="0" applyFont="1" applyFill="1" applyBorder="1" applyAlignment="1" applyProtection="1">
      <alignment vertical="center" shrinkToFit="1"/>
      <protection locked="0"/>
    </xf>
    <xf numFmtId="0" fontId="7" fillId="2" borderId="79" xfId="0" applyFont="1" applyFill="1" applyBorder="1" applyAlignment="1" applyProtection="1">
      <alignment vertical="center" shrinkToFit="1"/>
      <protection locked="0"/>
    </xf>
    <xf numFmtId="0" fontId="7" fillId="2" borderId="140" xfId="0" applyFont="1" applyFill="1" applyBorder="1" applyAlignment="1" applyProtection="1">
      <alignment vertical="center" shrinkToFit="1"/>
      <protection locked="0"/>
    </xf>
    <xf numFmtId="183" fontId="7" fillId="2" borderId="127" xfId="0" applyNumberFormat="1" applyFont="1" applyFill="1" applyBorder="1" applyAlignment="1" applyProtection="1">
      <alignment horizontal="center" vertical="center" shrinkToFit="1"/>
      <protection locked="0"/>
    </xf>
    <xf numFmtId="183" fontId="7" fillId="2" borderId="139" xfId="0" applyNumberFormat="1" applyFont="1" applyFill="1" applyBorder="1" applyAlignment="1" applyProtection="1">
      <alignment horizontal="center" vertical="center" shrinkToFit="1"/>
      <protection locked="0"/>
    </xf>
    <xf numFmtId="183" fontId="7" fillId="2" borderId="123" xfId="0" applyNumberFormat="1" applyFont="1" applyFill="1" applyBorder="1" applyAlignment="1" applyProtection="1">
      <alignment horizontal="center" vertical="center" shrinkToFit="1"/>
      <protection locked="0"/>
    </xf>
    <xf numFmtId="183" fontId="7" fillId="2" borderId="124" xfId="0" applyNumberFormat="1" applyFont="1" applyFill="1" applyBorder="1" applyAlignment="1" applyProtection="1">
      <alignment horizontal="center" vertical="center" shrinkToFit="1"/>
      <protection locked="0"/>
    </xf>
    <xf numFmtId="0" fontId="7" fillId="2" borderId="130" xfId="0" applyFont="1" applyFill="1" applyBorder="1" applyAlignment="1" applyProtection="1">
      <alignment horizontal="center" vertical="center" shrinkToFit="1"/>
      <protection locked="0"/>
    </xf>
    <xf numFmtId="0" fontId="7" fillId="2" borderId="124" xfId="0" applyFont="1" applyFill="1" applyBorder="1" applyAlignment="1" applyProtection="1">
      <alignment horizontal="center" vertical="center" shrinkToFit="1"/>
      <protection locked="0"/>
    </xf>
    <xf numFmtId="185" fontId="7" fillId="2" borderId="78" xfId="0" applyNumberFormat="1" applyFont="1" applyFill="1" applyBorder="1" applyAlignment="1" applyProtection="1">
      <alignment horizontal="left" vertical="center" shrinkToFit="1"/>
      <protection locked="0"/>
    </xf>
    <xf numFmtId="185" fontId="7" fillId="2" borderId="79" xfId="0" applyNumberFormat="1" applyFont="1" applyFill="1" applyBorder="1" applyAlignment="1" applyProtection="1">
      <alignment horizontal="left" vertical="center" shrinkToFit="1"/>
      <protection locked="0"/>
    </xf>
    <xf numFmtId="185" fontId="7" fillId="2" borderId="80" xfId="0" applyNumberFormat="1" applyFont="1" applyFill="1" applyBorder="1" applyAlignment="1" applyProtection="1">
      <alignment horizontal="left" vertical="center" shrinkToFit="1"/>
      <protection locked="0"/>
    </xf>
    <xf numFmtId="0" fontId="7" fillId="2" borderId="80" xfId="0" applyFont="1" applyFill="1" applyBorder="1" applyAlignment="1" applyProtection="1">
      <alignment vertical="center" shrinkToFit="1"/>
      <protection locked="0"/>
    </xf>
    <xf numFmtId="0" fontId="7" fillId="2" borderId="141" xfId="0" applyFont="1" applyFill="1" applyBorder="1" applyAlignment="1" applyProtection="1">
      <alignment horizontal="left" vertical="center" shrinkToFit="1"/>
      <protection locked="0"/>
    </xf>
    <xf numFmtId="0" fontId="7" fillId="2" borderId="137" xfId="0" applyFont="1" applyFill="1" applyBorder="1" applyAlignment="1" applyProtection="1">
      <alignment horizontal="left" vertical="center" shrinkToFit="1"/>
      <protection locked="0"/>
    </xf>
    <xf numFmtId="0" fontId="7" fillId="2" borderId="142"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0" fontId="7" fillId="2" borderId="140" xfId="0" applyFont="1" applyFill="1" applyBorder="1" applyAlignment="1" applyProtection="1">
      <alignment horizontal="left" vertical="center" shrinkToFit="1"/>
      <protection locked="0"/>
    </xf>
    <xf numFmtId="183" fontId="7" fillId="2" borderId="127" xfId="0" quotePrefix="1" applyNumberFormat="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2" borderId="126" xfId="0" applyFont="1" applyFill="1" applyBorder="1" applyAlignment="1" applyProtection="1">
      <alignment horizontal="left" vertical="center" shrinkToFit="1"/>
      <protection locked="0"/>
    </xf>
    <xf numFmtId="0" fontId="7" fillId="2" borderId="135" xfId="0" applyFont="1" applyFill="1" applyBorder="1" applyAlignment="1" applyProtection="1">
      <alignment horizontal="left" vertical="center" shrinkToFit="1"/>
      <protection locked="0"/>
    </xf>
    <xf numFmtId="0" fontId="7" fillId="2" borderId="122" xfId="0" applyFont="1" applyFill="1" applyBorder="1" applyAlignment="1" applyProtection="1">
      <alignment horizontal="left" vertical="center" shrinkToFit="1"/>
      <protection locked="0"/>
    </xf>
    <xf numFmtId="0" fontId="7" fillId="2" borderId="129" xfId="0" applyFont="1" applyFill="1" applyBorder="1" applyAlignment="1" applyProtection="1">
      <alignment horizontal="left" vertical="center" shrinkToFit="1"/>
      <protection locked="0"/>
    </xf>
    <xf numFmtId="38" fontId="7" fillId="2" borderId="125" xfId="0" applyNumberFormat="1" applyFont="1" applyFill="1" applyBorder="1" applyAlignment="1" applyProtection="1">
      <alignment horizontal="right" vertical="center" shrinkToFit="1"/>
      <protection locked="0"/>
    </xf>
    <xf numFmtId="38" fontId="7" fillId="2" borderId="0" xfId="0" applyNumberFormat="1" applyFont="1" applyFill="1" applyBorder="1" applyAlignment="1" applyProtection="1">
      <alignment horizontal="right" vertical="center" shrinkToFit="1"/>
      <protection locked="0"/>
    </xf>
    <xf numFmtId="38" fontId="7" fillId="2" borderId="126" xfId="0" applyNumberFormat="1" applyFont="1" applyFill="1" applyBorder="1" applyAlignment="1" applyProtection="1">
      <alignment horizontal="right" vertical="center" shrinkToFit="1"/>
      <protection locked="0"/>
    </xf>
    <xf numFmtId="0" fontId="7" fillId="2" borderId="125" xfId="0" applyFont="1" applyFill="1" applyBorder="1" applyAlignment="1" applyProtection="1">
      <alignment horizontal="center" vertical="center" shrinkToFit="1"/>
      <protection locked="0"/>
    </xf>
    <xf numFmtId="0" fontId="7" fillId="2" borderId="139" xfId="0" applyFont="1" applyFill="1" applyBorder="1" applyAlignment="1" applyProtection="1">
      <alignment horizontal="center" vertical="center" shrinkToFit="1"/>
      <protection locked="0"/>
    </xf>
    <xf numFmtId="9" fontId="7" fillId="2" borderId="125" xfId="0" applyNumberFormat="1" applyFont="1" applyFill="1" applyBorder="1" applyAlignment="1" applyProtection="1">
      <alignment horizontal="center" vertical="center" shrinkToFit="1"/>
      <protection locked="0"/>
    </xf>
    <xf numFmtId="9" fontId="7" fillId="2" borderId="0" xfId="0" applyNumberFormat="1" applyFont="1" applyFill="1" applyBorder="1" applyAlignment="1" applyProtection="1">
      <alignment horizontal="center" vertical="center" shrinkToFit="1"/>
      <protection locked="0"/>
    </xf>
    <xf numFmtId="9" fontId="7" fillId="2" borderId="139"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left" vertical="center" wrapText="1" indent="1"/>
      <protection locked="0"/>
    </xf>
    <xf numFmtId="0" fontId="7" fillId="2" borderId="18" xfId="0" applyFont="1" applyFill="1" applyBorder="1" applyAlignment="1" applyProtection="1">
      <alignment horizontal="left" vertical="center" wrapText="1" indent="1"/>
      <protection locked="0"/>
    </xf>
    <xf numFmtId="182" fontId="7" fillId="2" borderId="41" xfId="0" quotePrefix="1" applyNumberFormat="1" applyFont="1" applyFill="1" applyBorder="1" applyAlignment="1" applyProtection="1">
      <alignment horizontal="center" vertical="center" shrinkToFit="1"/>
      <protection locked="0"/>
    </xf>
    <xf numFmtId="182" fontId="7" fillId="2" borderId="41" xfId="0" applyNumberFormat="1" applyFont="1" applyFill="1" applyBorder="1" applyAlignment="1" applyProtection="1">
      <alignment horizontal="center" vertical="center" shrinkToFit="1"/>
      <protection locked="0"/>
    </xf>
    <xf numFmtId="182" fontId="7" fillId="2" borderId="43" xfId="0" applyNumberFormat="1" applyFont="1" applyFill="1" applyBorder="1" applyAlignment="1" applyProtection="1">
      <alignment horizontal="center" vertical="center" shrinkToFit="1"/>
      <protection locked="0"/>
    </xf>
    <xf numFmtId="49" fontId="8" fillId="2" borderId="99" xfId="0" applyNumberFormat="1" applyFont="1" applyFill="1" applyBorder="1" applyAlignment="1" applyProtection="1">
      <alignment horizontal="center" vertical="center" shrinkToFit="1"/>
      <protection locked="0"/>
    </xf>
    <xf numFmtId="49" fontId="8" fillId="2" borderId="96" xfId="0" applyNumberFormat="1" applyFont="1" applyFill="1" applyBorder="1" applyAlignment="1" applyProtection="1">
      <alignment horizontal="center" vertical="center" shrinkToFit="1"/>
      <protection locked="0"/>
    </xf>
    <xf numFmtId="49" fontId="8" fillId="2" borderId="97" xfId="0" applyNumberFormat="1"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left" vertical="center" wrapText="1" indent="1"/>
      <protection locked="0"/>
    </xf>
    <xf numFmtId="0" fontId="7" fillId="2" borderId="21"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49" fontId="8" fillId="2" borderId="15" xfId="0" applyNumberFormat="1" applyFont="1" applyFill="1" applyBorder="1" applyAlignment="1" applyProtection="1">
      <alignment horizontal="center" vertical="center" shrinkToFit="1"/>
      <protection locked="0"/>
    </xf>
    <xf numFmtId="49" fontId="8" fillId="2" borderId="16" xfId="0" applyNumberFormat="1"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right" vertical="center" shrinkToFit="1"/>
      <protection locked="0"/>
    </xf>
  </cellXfs>
  <cellStyles count="1">
    <cellStyle name="標準" xfId="0" builtinId="0"/>
  </cellStyles>
  <dxfs count="4">
    <dxf>
      <font>
        <b/>
        <i val="0"/>
        <color theme="8"/>
      </font>
    </dxf>
    <dxf>
      <font>
        <b/>
        <i val="0"/>
        <color theme="8"/>
      </font>
    </dxf>
    <dxf>
      <font>
        <b/>
        <i val="0"/>
        <color theme="8"/>
      </font>
    </dxf>
    <dxf>
      <font>
        <b/>
        <i val="0"/>
        <color theme="8"/>
      </font>
    </dxf>
  </dxfs>
  <tableStyles count="0" defaultTableStyle="TableStyleMedium2" defaultPivotStyle="PivotStyleLight16"/>
  <colors>
    <mruColors>
      <color rgb="FF99CCFF"/>
      <color rgb="FFEBF6FF"/>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209550</xdr:colOff>
      <xdr:row>49</xdr:row>
      <xdr:rowOff>85725</xdr:rowOff>
    </xdr:from>
    <xdr:to>
      <xdr:col>30</xdr:col>
      <xdr:colOff>228600</xdr:colOff>
      <xdr:row>50</xdr:row>
      <xdr:rowOff>228600</xdr:rowOff>
    </xdr:to>
    <xdr:sp macro="" textlink="">
      <xdr:nvSpPr>
        <xdr:cNvPr id="2" name="テキスト ボックス 1">
          <a:extLst>
            <a:ext uri="{FF2B5EF4-FFF2-40B4-BE49-F238E27FC236}">
              <a16:creationId xmlns:a16="http://schemas.microsoft.com/office/drawing/2014/main" id="{2AE37E62-9474-4EE9-A887-74F9090DA91B}"/>
            </a:ext>
          </a:extLst>
        </xdr:cNvPr>
        <xdr:cNvSpPr txBox="1"/>
      </xdr:nvSpPr>
      <xdr:spPr>
        <a:xfrm>
          <a:off x="7134225" y="128492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oneCellAnchor>
    <xdr:from>
      <xdr:col>22</xdr:col>
      <xdr:colOff>47625</xdr:colOff>
      <xdr:row>0</xdr:row>
      <xdr:rowOff>104775</xdr:rowOff>
    </xdr:from>
    <xdr:ext cx="1476375" cy="268159"/>
    <xdr:sp macro="" textlink="">
      <xdr:nvSpPr>
        <xdr:cNvPr id="3" name="角丸四角形吹き出し 7">
          <a:extLst>
            <a:ext uri="{FF2B5EF4-FFF2-40B4-BE49-F238E27FC236}">
              <a16:creationId xmlns:a16="http://schemas.microsoft.com/office/drawing/2014/main" id="{ADFEC958-2A67-438F-B06E-B4EE73DBAFCE}"/>
            </a:ext>
          </a:extLst>
        </xdr:cNvPr>
        <xdr:cNvSpPr/>
      </xdr:nvSpPr>
      <xdr:spPr>
        <a:xfrm>
          <a:off x="5543550" y="104775"/>
          <a:ext cx="1476375" cy="268159"/>
        </a:xfrm>
        <a:prstGeom prst="wedgeRoundRectCallout">
          <a:avLst>
            <a:gd name="adj1" fmla="val -34316"/>
            <a:gd name="adj2" fmla="val 11583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西暦でご入力下さい。</a:t>
          </a:r>
        </a:p>
      </xdr:txBody>
    </xdr:sp>
    <xdr:clientData/>
  </xdr:oneCellAnchor>
  <xdr:oneCellAnchor>
    <xdr:from>
      <xdr:col>19</xdr:col>
      <xdr:colOff>68035</xdr:colOff>
      <xdr:row>5</xdr:row>
      <xdr:rowOff>99333</xdr:rowOff>
    </xdr:from>
    <xdr:ext cx="2762249" cy="1125311"/>
    <xdr:sp macro="" textlink="">
      <xdr:nvSpPr>
        <xdr:cNvPr id="4" name="角丸四角形吹き出し 4">
          <a:extLst>
            <a:ext uri="{FF2B5EF4-FFF2-40B4-BE49-F238E27FC236}">
              <a16:creationId xmlns:a16="http://schemas.microsoft.com/office/drawing/2014/main" id="{A83C3255-D277-4F8F-A270-9539FEDD2FB2}"/>
            </a:ext>
          </a:extLst>
        </xdr:cNvPr>
        <xdr:cNvSpPr/>
      </xdr:nvSpPr>
      <xdr:spPr>
        <a:xfrm>
          <a:off x="4884964" y="1854654"/>
          <a:ext cx="2762249" cy="1125311"/>
        </a:xfrm>
        <a:prstGeom prst="wedgeRoundRectCallout">
          <a:avLst>
            <a:gd name="adj1" fmla="val -11073"/>
            <a:gd name="adj2" fmla="val -6344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ja-JP" sz="1000" b="0" i="0">
              <a:solidFill>
                <a:sysClr val="windowText" lastClr="000000"/>
              </a:solidFill>
              <a:effectLst/>
              <a:latin typeface="+mn-lt"/>
              <a:ea typeface="+mn-ea"/>
              <a:cs typeface="+mn-cs"/>
            </a:rPr>
            <a:t>適格請求書発行事業者</a:t>
          </a:r>
          <a:r>
            <a:rPr lang="ja-JP" altLang="en-US" sz="1000" b="0" i="0">
              <a:solidFill>
                <a:sysClr val="windowText" lastClr="000000"/>
              </a:solidFill>
              <a:effectLst/>
              <a:latin typeface="+mn-lt"/>
              <a:ea typeface="+mn-ea"/>
              <a:cs typeface="+mn-cs"/>
            </a:rPr>
            <a:t>の登録番号</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を先頭の</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Ｔ</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を除いた</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桁の数字をご入力下さい。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rgbClr val="FF0000"/>
              </a:solidFill>
              <a:effectLst/>
              <a:latin typeface="+mn-lt"/>
              <a:ea typeface="+mn-ea"/>
              <a:cs typeface="+mn-cs"/>
            </a:rPr>
            <a:t>※</a:t>
          </a:r>
          <a:r>
            <a:rPr kumimoji="1" lang="ja-JP" altLang="ja-JP" sz="1050">
              <a:solidFill>
                <a:srgbClr val="FF0000"/>
              </a:solidFill>
              <a:effectLst/>
              <a:latin typeface="+mn-lt"/>
              <a:ea typeface="+mn-ea"/>
              <a:cs typeface="+mn-cs"/>
            </a:rPr>
            <a:t>当該コードはお間違えないようにご注意下さい。</a:t>
          </a:r>
          <a:endParaRPr lang="ja-JP" altLang="ja-JP" sz="800">
            <a:solidFill>
              <a:srgbClr val="FF0000"/>
            </a:solidFill>
            <a:effectLst/>
          </a:endParaRPr>
        </a:p>
        <a:p>
          <a:pPr algn="l"/>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33</xdr:col>
      <xdr:colOff>58510</xdr:colOff>
      <xdr:row>1</xdr:row>
      <xdr:rowOff>21771</xdr:rowOff>
    </xdr:from>
    <xdr:ext cx="2532289" cy="942975"/>
    <xdr:sp macro="" textlink="">
      <xdr:nvSpPr>
        <xdr:cNvPr id="5" name="角丸四角形吹き出し 4">
          <a:extLst>
            <a:ext uri="{FF2B5EF4-FFF2-40B4-BE49-F238E27FC236}">
              <a16:creationId xmlns:a16="http://schemas.microsoft.com/office/drawing/2014/main" id="{2C6F5DA6-51FD-45C6-B442-52A17EE19EE7}"/>
            </a:ext>
          </a:extLst>
        </xdr:cNvPr>
        <xdr:cNvSpPr/>
      </xdr:nvSpPr>
      <xdr:spPr>
        <a:xfrm>
          <a:off x="7935685" y="498021"/>
          <a:ext cx="2532289" cy="942975"/>
        </a:xfrm>
        <a:prstGeom prst="wedgeRoundRectCallout">
          <a:avLst>
            <a:gd name="adj1" fmla="val -75257"/>
            <a:gd name="adj2" fmla="val 20981"/>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注文書記載の</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桁のコード（取引開始時に当社よりご連絡）をご記入下さい。</a:t>
          </a:r>
        </a:p>
        <a:p>
          <a:pPr algn="l"/>
          <a:r>
            <a:rPr kumimoji="1" lang="en-US" altLang="ja-JP" sz="900">
              <a:solidFill>
                <a:srgbClr val="FF0000"/>
              </a:solidFill>
              <a:latin typeface="ＭＳ ゴシック" panose="020B0609070205080204" pitchFamily="49" charset="-128"/>
              <a:ea typeface="ＭＳ ゴシック" panose="020B0609070205080204" pitchFamily="49" charset="-128"/>
            </a:rPr>
            <a:t>※</a:t>
          </a:r>
          <a:r>
            <a:rPr kumimoji="1" lang="ja-JP" altLang="en-US" sz="900">
              <a:solidFill>
                <a:srgbClr val="FF0000"/>
              </a:solidFill>
              <a:latin typeface="ＭＳ ゴシック" panose="020B0609070205080204" pitchFamily="49" charset="-128"/>
              <a:ea typeface="ＭＳ ゴシック" panose="020B0609070205080204" pitchFamily="49" charset="-128"/>
            </a:rPr>
            <a:t>当該コードはお間違えないようにご注意下さい。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13</xdr:col>
      <xdr:colOff>200025</xdr:colOff>
      <xdr:row>34</xdr:row>
      <xdr:rowOff>19050</xdr:rowOff>
    </xdr:from>
    <xdr:ext cx="2352675" cy="457200"/>
    <xdr:sp macro="" textlink="">
      <xdr:nvSpPr>
        <xdr:cNvPr id="6" name="角丸四角形吹き出し 16">
          <a:extLst>
            <a:ext uri="{FF2B5EF4-FFF2-40B4-BE49-F238E27FC236}">
              <a16:creationId xmlns:a16="http://schemas.microsoft.com/office/drawing/2014/main" id="{18F8CF03-4C8D-40AA-BA5F-3D6557D3754F}"/>
            </a:ext>
          </a:extLst>
        </xdr:cNvPr>
        <xdr:cNvSpPr/>
      </xdr:nvSpPr>
      <xdr:spPr>
        <a:xfrm>
          <a:off x="3552825" y="8782050"/>
          <a:ext cx="2352675" cy="457200"/>
        </a:xfrm>
        <a:prstGeom prst="wedgeRoundRectCallout">
          <a:avLst>
            <a:gd name="adj1" fmla="val -61156"/>
            <a:gd name="adj2" fmla="val -2088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弊社より注文書を発行している場合は、発注金額をご入力下さい。</a:t>
          </a:r>
        </a:p>
      </xdr:txBody>
    </xdr:sp>
    <xdr:clientData/>
  </xdr:oneCellAnchor>
  <xdr:oneCellAnchor>
    <xdr:from>
      <xdr:col>13</xdr:col>
      <xdr:colOff>209550</xdr:colOff>
      <xdr:row>36</xdr:row>
      <xdr:rowOff>66675</xdr:rowOff>
    </xdr:from>
    <xdr:ext cx="2352675" cy="457200"/>
    <xdr:sp macro="" textlink="">
      <xdr:nvSpPr>
        <xdr:cNvPr id="7" name="角丸四角形吹き出し 17">
          <a:extLst>
            <a:ext uri="{FF2B5EF4-FFF2-40B4-BE49-F238E27FC236}">
              <a16:creationId xmlns:a16="http://schemas.microsoft.com/office/drawing/2014/main" id="{67184841-659A-41CC-9F08-8730B103EFDB}"/>
            </a:ext>
          </a:extLst>
        </xdr:cNvPr>
        <xdr:cNvSpPr/>
      </xdr:nvSpPr>
      <xdr:spPr>
        <a:xfrm>
          <a:off x="3562350" y="9401175"/>
          <a:ext cx="2352675" cy="457200"/>
        </a:xfrm>
        <a:prstGeom prst="wedgeRoundRectCallout">
          <a:avLst>
            <a:gd name="adj1" fmla="val -62371"/>
            <a:gd name="adj2" fmla="val -81304"/>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出来高請求する場合において、既請求額のある場合はご入力下さい。</a:t>
          </a:r>
        </a:p>
      </xdr:txBody>
    </xdr:sp>
    <xdr:clientData/>
  </xdr:oneCellAnchor>
  <xdr:oneCellAnchor>
    <xdr:from>
      <xdr:col>2</xdr:col>
      <xdr:colOff>95250</xdr:colOff>
      <xdr:row>29</xdr:row>
      <xdr:rowOff>54430</xdr:rowOff>
    </xdr:from>
    <xdr:ext cx="3646714" cy="925284"/>
    <xdr:sp macro="" textlink="">
      <xdr:nvSpPr>
        <xdr:cNvPr id="8" name="角丸四角形 15">
          <a:extLst>
            <a:ext uri="{FF2B5EF4-FFF2-40B4-BE49-F238E27FC236}">
              <a16:creationId xmlns:a16="http://schemas.microsoft.com/office/drawing/2014/main" id="{C5D7C387-BEA8-4C9F-903C-EB475C342BAF}"/>
            </a:ext>
          </a:extLst>
        </xdr:cNvPr>
        <xdr:cNvSpPr/>
      </xdr:nvSpPr>
      <xdr:spPr>
        <a:xfrm>
          <a:off x="639536" y="7483930"/>
          <a:ext cx="3646714" cy="925284"/>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消費税は、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円未満切捨てでご請求願います。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例：税抜き</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111,117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円の場合、消費税は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11,111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円となります。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（税率</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％の場合）</a:t>
          </a:r>
        </a:p>
      </xdr:txBody>
    </xdr:sp>
    <xdr:clientData/>
  </xdr:oneCellAnchor>
  <xdr:twoCellAnchor>
    <xdr:from>
      <xdr:col>31</xdr:col>
      <xdr:colOff>133350</xdr:colOff>
      <xdr:row>6</xdr:row>
      <xdr:rowOff>180975</xdr:rowOff>
    </xdr:from>
    <xdr:to>
      <xdr:col>39</xdr:col>
      <xdr:colOff>143591</xdr:colOff>
      <xdr:row>9</xdr:row>
      <xdr:rowOff>43734</xdr:rowOff>
    </xdr:to>
    <xdr:sp macro="" textlink="">
      <xdr:nvSpPr>
        <xdr:cNvPr id="9" name="角丸四角形 26">
          <a:extLst>
            <a:ext uri="{FF2B5EF4-FFF2-40B4-BE49-F238E27FC236}">
              <a16:creationId xmlns:a16="http://schemas.microsoft.com/office/drawing/2014/main" id="{97F2D6DB-1C70-4EB6-AE8D-BFFD2B817F4D}"/>
            </a:ext>
          </a:extLst>
        </xdr:cNvPr>
        <xdr:cNvSpPr/>
      </xdr:nvSpPr>
      <xdr:spPr>
        <a:xfrm>
          <a:off x="7772400" y="2133600"/>
          <a:ext cx="2591516" cy="43425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31</xdr:col>
      <xdr:colOff>123825</xdr:colOff>
      <xdr:row>10</xdr:row>
      <xdr:rowOff>133350</xdr:rowOff>
    </xdr:from>
    <xdr:ext cx="2847258" cy="1209675"/>
    <xdr:sp macro="" textlink="">
      <xdr:nvSpPr>
        <xdr:cNvPr id="10" name="角丸四角形吹き出し 25">
          <a:extLst>
            <a:ext uri="{FF2B5EF4-FFF2-40B4-BE49-F238E27FC236}">
              <a16:creationId xmlns:a16="http://schemas.microsoft.com/office/drawing/2014/main" id="{6D7D97FC-CBF2-4D42-AA17-ADD7EE8C2BB5}"/>
            </a:ext>
          </a:extLst>
        </xdr:cNvPr>
        <xdr:cNvSpPr/>
      </xdr:nvSpPr>
      <xdr:spPr>
        <a:xfrm>
          <a:off x="7762875" y="2847975"/>
          <a:ext cx="2847258" cy="1209675"/>
        </a:xfrm>
        <a:prstGeom prst="wedgeRoundRectCallout">
          <a:avLst>
            <a:gd name="adj1" fmla="val -16843"/>
            <a:gd name="adj2" fmla="val -7920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r>
            <a:rPr kumimoji="1" lang="ja-JP" altLang="ja-JP" sz="1050">
              <a:solidFill>
                <a:sysClr val="windowText" lastClr="000000"/>
              </a:solidFill>
              <a:effectLst/>
              <a:latin typeface="+mn-lt"/>
              <a:ea typeface="+mn-ea"/>
              <a:cs typeface="+mn-cs"/>
            </a:rPr>
            <a:t>必要事項に</a:t>
          </a:r>
          <a:r>
            <a:rPr kumimoji="1" lang="ja-JP" altLang="en-US" sz="1050">
              <a:solidFill>
                <a:sysClr val="windowText" lastClr="000000"/>
              </a:solidFill>
              <a:effectLst/>
              <a:latin typeface="+mn-lt"/>
              <a:ea typeface="+mn-ea"/>
              <a:cs typeface="+mn-cs"/>
            </a:rPr>
            <a:t>入力</a:t>
          </a:r>
          <a:r>
            <a:rPr kumimoji="1" lang="ja-JP" altLang="ja-JP" sz="1050">
              <a:solidFill>
                <a:sysClr val="windowText" lastClr="000000"/>
              </a:solidFill>
              <a:effectLst/>
              <a:latin typeface="+mn-lt"/>
              <a:ea typeface="+mn-ea"/>
              <a:cs typeface="+mn-cs"/>
            </a:rPr>
            <a:t>漏れがありますと、右側にメッセージが表示されます。</a:t>
          </a:r>
          <a:endParaRPr lang="ja-JP" altLang="ja-JP" sz="1050">
            <a:solidFill>
              <a:sysClr val="windowText" lastClr="000000"/>
            </a:solidFill>
            <a:effectLst/>
          </a:endParaRPr>
        </a:p>
        <a:p>
          <a:r>
            <a:rPr kumimoji="1" lang="ja-JP" altLang="ja-JP" sz="1050">
              <a:solidFill>
                <a:sysClr val="windowText" lastClr="000000"/>
              </a:solidFill>
              <a:effectLst/>
              <a:latin typeface="+mn-lt"/>
              <a:ea typeface="+mn-ea"/>
              <a:cs typeface="+mn-cs"/>
            </a:rPr>
            <a:t>メッセージ表示された事項は全てご</a:t>
          </a:r>
          <a:r>
            <a:rPr kumimoji="1" lang="ja-JP" altLang="en-US" sz="1050">
              <a:solidFill>
                <a:sysClr val="windowText" lastClr="000000"/>
              </a:solidFill>
              <a:effectLst/>
              <a:latin typeface="+mn-lt"/>
              <a:ea typeface="+mn-ea"/>
              <a:cs typeface="+mn-cs"/>
            </a:rPr>
            <a:t>入力</a:t>
          </a:r>
          <a:r>
            <a:rPr kumimoji="1" lang="ja-JP" altLang="ja-JP" sz="1050">
              <a:solidFill>
                <a:sysClr val="windowText" lastClr="000000"/>
              </a:solidFill>
              <a:effectLst/>
              <a:latin typeface="+mn-lt"/>
              <a:ea typeface="+mn-ea"/>
              <a:cs typeface="+mn-cs"/>
            </a:rPr>
            <a:t>下さい。</a:t>
          </a:r>
          <a:endParaRPr lang="ja-JP" altLang="ja-JP" sz="1050">
            <a:solidFill>
              <a:sysClr val="windowText" lastClr="000000"/>
            </a:solidFill>
            <a:effectLst/>
          </a:endParaRPr>
        </a:p>
      </xdr:txBody>
    </xdr:sp>
    <xdr:clientData/>
  </xdr:oneCellAnchor>
  <xdr:twoCellAnchor>
    <xdr:from>
      <xdr:col>43</xdr:col>
      <xdr:colOff>66675</xdr:colOff>
      <xdr:row>0</xdr:row>
      <xdr:rowOff>9526</xdr:rowOff>
    </xdr:from>
    <xdr:to>
      <xdr:col>49</xdr:col>
      <xdr:colOff>104775</xdr:colOff>
      <xdr:row>3</xdr:row>
      <xdr:rowOff>85726</xdr:rowOff>
    </xdr:to>
    <xdr:sp macro="" textlink="">
      <xdr:nvSpPr>
        <xdr:cNvPr id="11" name="右矢印吹き出し 32">
          <a:extLst>
            <a:ext uri="{FF2B5EF4-FFF2-40B4-BE49-F238E27FC236}">
              <a16:creationId xmlns:a16="http://schemas.microsoft.com/office/drawing/2014/main" id="{A517DEA8-8CA2-4B50-B02D-15BE9DB00C66}"/>
            </a:ext>
          </a:extLst>
        </xdr:cNvPr>
        <xdr:cNvSpPr/>
      </xdr:nvSpPr>
      <xdr:spPr>
        <a:xfrm>
          <a:off x="11353800" y="9526"/>
          <a:ext cx="2857500" cy="1066800"/>
        </a:xfrm>
        <a:prstGeom prst="rightArrowCallou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AR</a:t>
          </a:r>
          <a:r>
            <a:rPr kumimoji="1" lang="ja-JP" altLang="en-US" sz="1200"/>
            <a:t>列より右側は、ロックを外しております。</a:t>
          </a:r>
          <a:endParaRPr kumimoji="1" lang="en-US" altLang="ja-JP" sz="1200"/>
        </a:p>
        <a:p>
          <a:pPr algn="l"/>
          <a:r>
            <a:rPr kumimoji="1" lang="ja-JP" altLang="en-US" sz="1200"/>
            <a:t>（メモ欄等ご使用される場合に、お使い下さい。）</a:t>
          </a:r>
        </a:p>
      </xdr:txBody>
    </xdr:sp>
    <xdr:clientData/>
  </xdr:twoCellAnchor>
  <xdr:twoCellAnchor>
    <xdr:from>
      <xdr:col>43</xdr:col>
      <xdr:colOff>0</xdr:colOff>
      <xdr:row>0</xdr:row>
      <xdr:rowOff>0</xdr:rowOff>
    </xdr:from>
    <xdr:to>
      <xdr:col>43</xdr:col>
      <xdr:colOff>38100</xdr:colOff>
      <xdr:row>83</xdr:row>
      <xdr:rowOff>200025</xdr:rowOff>
    </xdr:to>
    <xdr:cxnSp macro="">
      <xdr:nvCxnSpPr>
        <xdr:cNvPr id="12" name="直線コネクタ 11">
          <a:extLst>
            <a:ext uri="{FF2B5EF4-FFF2-40B4-BE49-F238E27FC236}">
              <a16:creationId xmlns:a16="http://schemas.microsoft.com/office/drawing/2014/main" id="{7A8FEE9C-7709-4CB2-8CA4-14A34E6FD1A1}"/>
            </a:ext>
          </a:extLst>
        </xdr:cNvPr>
        <xdr:cNvCxnSpPr/>
      </xdr:nvCxnSpPr>
      <xdr:spPr>
        <a:xfrm flipH="1">
          <a:off x="11287125" y="0"/>
          <a:ext cx="38100" cy="21526500"/>
        </a:xfrm>
        <a:prstGeom prst="line">
          <a:avLst/>
        </a:prstGeom>
        <a:ln w="73025">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45</xdr:row>
      <xdr:rowOff>19050</xdr:rowOff>
    </xdr:from>
    <xdr:to>
      <xdr:col>30</xdr:col>
      <xdr:colOff>168377</xdr:colOff>
      <xdr:row>47</xdr:row>
      <xdr:rowOff>8808</xdr:rowOff>
    </xdr:to>
    <xdr:sp macro="" textlink="">
      <xdr:nvSpPr>
        <xdr:cNvPr id="13" name="角丸四角形 23">
          <a:extLst>
            <a:ext uri="{FF2B5EF4-FFF2-40B4-BE49-F238E27FC236}">
              <a16:creationId xmlns:a16="http://schemas.microsoft.com/office/drawing/2014/main" id="{BB19FEAA-9B66-4584-8847-A00892E03708}"/>
            </a:ext>
          </a:extLst>
        </xdr:cNvPr>
        <xdr:cNvSpPr/>
      </xdr:nvSpPr>
      <xdr:spPr>
        <a:xfrm>
          <a:off x="5334000" y="11963400"/>
          <a:ext cx="2235302" cy="370758"/>
        </a:xfrm>
        <a:prstGeom prst="roundRect">
          <a:avLst/>
        </a:prstGeom>
        <a:solidFill>
          <a:srgbClr val="FF0000">
            <a:alpha val="20000"/>
          </a:srgbClr>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66675</xdr:colOff>
      <xdr:row>39</xdr:row>
      <xdr:rowOff>238125</xdr:rowOff>
    </xdr:from>
    <xdr:ext cx="2673145" cy="1413386"/>
    <xdr:sp macro="" textlink="">
      <xdr:nvSpPr>
        <xdr:cNvPr id="14" name="角丸四角形吹き出し 24">
          <a:extLst>
            <a:ext uri="{FF2B5EF4-FFF2-40B4-BE49-F238E27FC236}">
              <a16:creationId xmlns:a16="http://schemas.microsoft.com/office/drawing/2014/main" id="{F9882FEB-21B5-4B27-85DC-AC5113A33319}"/>
            </a:ext>
          </a:extLst>
        </xdr:cNvPr>
        <xdr:cNvSpPr/>
      </xdr:nvSpPr>
      <xdr:spPr>
        <a:xfrm>
          <a:off x="4848225" y="10172700"/>
          <a:ext cx="2673145" cy="1413386"/>
        </a:xfrm>
        <a:prstGeom prst="wedgeRoundRectCallout">
          <a:avLst>
            <a:gd name="adj1" fmla="val 27830"/>
            <a:gd name="adj2" fmla="val 84746"/>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ページ目で未記入（エラー）があると、反映されませんので、ご注意下さい。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このように未記入個所は、請求書に不備に該当する場合がございます。請求書の不備は、お支払いしかねることがありますのでご注意下さい。</a:t>
          </a:r>
        </a:p>
      </xdr:txBody>
    </xdr:sp>
    <xdr:clientData/>
  </xdr:oneCellAnchor>
  <xdr:oneCellAnchor>
    <xdr:from>
      <xdr:col>4</xdr:col>
      <xdr:colOff>0</xdr:colOff>
      <xdr:row>39</xdr:row>
      <xdr:rowOff>438150</xdr:rowOff>
    </xdr:from>
    <xdr:ext cx="2352675" cy="457200"/>
    <xdr:sp macro="" textlink="">
      <xdr:nvSpPr>
        <xdr:cNvPr id="15" name="角丸四角形吹き出し 22">
          <a:extLst>
            <a:ext uri="{FF2B5EF4-FFF2-40B4-BE49-F238E27FC236}">
              <a16:creationId xmlns:a16="http://schemas.microsoft.com/office/drawing/2014/main" id="{6F0AE57D-7262-41A2-A6D9-CC6E8066DCBB}"/>
            </a:ext>
          </a:extLst>
        </xdr:cNvPr>
        <xdr:cNvSpPr/>
      </xdr:nvSpPr>
      <xdr:spPr>
        <a:xfrm>
          <a:off x="1095375" y="10687050"/>
          <a:ext cx="2352675" cy="457200"/>
        </a:xfrm>
        <a:prstGeom prst="wedgeRoundRectCallout">
          <a:avLst>
            <a:gd name="adj1" fmla="val -5656"/>
            <a:gd name="adj2" fmla="val 11246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ページ目（貴社控）を入力すると、自動的に反映されます。</a:t>
          </a:r>
        </a:p>
      </xdr:txBody>
    </xdr:sp>
    <xdr:clientData/>
  </xdr:oneCellAnchor>
  <xdr:twoCellAnchor>
    <xdr:from>
      <xdr:col>28</xdr:col>
      <xdr:colOff>180975</xdr:colOff>
      <xdr:row>48</xdr:row>
      <xdr:rowOff>257175</xdr:rowOff>
    </xdr:from>
    <xdr:to>
      <xdr:col>30</xdr:col>
      <xdr:colOff>211701</xdr:colOff>
      <xdr:row>51</xdr:row>
      <xdr:rowOff>22122</xdr:rowOff>
    </xdr:to>
    <xdr:sp macro="" textlink="">
      <xdr:nvSpPr>
        <xdr:cNvPr id="16" name="円/楕円 19">
          <a:extLst>
            <a:ext uri="{FF2B5EF4-FFF2-40B4-BE49-F238E27FC236}">
              <a16:creationId xmlns:a16="http://schemas.microsoft.com/office/drawing/2014/main" id="{9DE54D58-671C-429C-AF50-F31D002DB769}"/>
            </a:ext>
          </a:extLst>
        </xdr:cNvPr>
        <xdr:cNvSpPr/>
      </xdr:nvSpPr>
      <xdr:spPr>
        <a:xfrm>
          <a:off x="7105650" y="12706350"/>
          <a:ext cx="506976" cy="47932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76200</xdr:colOff>
      <xdr:row>51</xdr:row>
      <xdr:rowOff>133350</xdr:rowOff>
    </xdr:from>
    <xdr:ext cx="1790700" cy="590550"/>
    <xdr:sp macro="" textlink="">
      <xdr:nvSpPr>
        <xdr:cNvPr id="17" name="角丸四角形吹き出し 18">
          <a:extLst>
            <a:ext uri="{FF2B5EF4-FFF2-40B4-BE49-F238E27FC236}">
              <a16:creationId xmlns:a16="http://schemas.microsoft.com/office/drawing/2014/main" id="{2492029C-552E-4571-9CAC-401E2331440B}"/>
            </a:ext>
          </a:extLst>
        </xdr:cNvPr>
        <xdr:cNvSpPr/>
      </xdr:nvSpPr>
      <xdr:spPr>
        <a:xfrm>
          <a:off x="5572125" y="13296900"/>
          <a:ext cx="1790700" cy="590550"/>
        </a:xfrm>
        <a:prstGeom prst="wedgeRoundRectCallout">
          <a:avLst>
            <a:gd name="adj1" fmla="val 41727"/>
            <a:gd name="adj2" fmla="val -91172"/>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社印等を捺印して下さい。</a:t>
          </a:r>
          <a:endParaRPr kumimoji="1" lang="en-US" altLang="ja-JP" sz="10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（電子印可）</a:t>
          </a:r>
        </a:p>
      </xdr:txBody>
    </xdr:sp>
    <xdr:clientData/>
  </xdr:oneCellAnchor>
  <xdr:twoCellAnchor>
    <xdr:from>
      <xdr:col>0</xdr:col>
      <xdr:colOff>209550</xdr:colOff>
      <xdr:row>60</xdr:row>
      <xdr:rowOff>247650</xdr:rowOff>
    </xdr:from>
    <xdr:to>
      <xdr:col>29</xdr:col>
      <xdr:colOff>85726</xdr:colOff>
      <xdr:row>66</xdr:row>
      <xdr:rowOff>133350</xdr:rowOff>
    </xdr:to>
    <xdr:sp macro="" textlink="">
      <xdr:nvSpPr>
        <xdr:cNvPr id="18" name="角丸四角形吹き出し 21">
          <a:extLst>
            <a:ext uri="{FF2B5EF4-FFF2-40B4-BE49-F238E27FC236}">
              <a16:creationId xmlns:a16="http://schemas.microsoft.com/office/drawing/2014/main" id="{08C98D6F-A516-4DAB-B036-BC26E38F0971}"/>
            </a:ext>
          </a:extLst>
        </xdr:cNvPr>
        <xdr:cNvSpPr/>
      </xdr:nvSpPr>
      <xdr:spPr>
        <a:xfrm>
          <a:off x="209550" y="15897225"/>
          <a:ext cx="7038976" cy="1543050"/>
        </a:xfrm>
        <a:prstGeom prst="wedgeRoundRectCallout">
          <a:avLst>
            <a:gd name="adj1" fmla="val -50043"/>
            <a:gd name="adj2" fmla="val -18921"/>
            <a:gd name="adj3" fmla="val 16667"/>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600"/>
            <a:t>2</a:t>
          </a:r>
          <a:r>
            <a:rPr kumimoji="1" lang="ja-JP" altLang="en-US" sz="1600"/>
            <a:t>ページ目を</a:t>
          </a:r>
          <a:r>
            <a:rPr kumimoji="1" lang="en-US" altLang="ja-JP" sz="1600"/>
            <a:t>1</a:t>
          </a:r>
          <a:r>
            <a:rPr kumimoji="1" lang="ja-JP" altLang="en-US" sz="1600"/>
            <a:t>部印刷し、郵送もしくは、メール</a:t>
          </a:r>
          <a:r>
            <a:rPr kumimoji="1" lang="en-US" altLang="ja-JP" sz="1600"/>
            <a:t>(PDF)</a:t>
          </a:r>
          <a:r>
            <a:rPr kumimoji="1" lang="ja-JP" altLang="en-US" sz="1600"/>
            <a:t>、</a:t>
          </a:r>
          <a:r>
            <a:rPr kumimoji="1" lang="en-US" altLang="ja-JP" sz="1600"/>
            <a:t>FAX</a:t>
          </a:r>
          <a:r>
            <a:rPr kumimoji="1" lang="ja-JP" altLang="en-US" sz="1600"/>
            <a:t>にてご提出ください。</a:t>
          </a:r>
          <a:endParaRPr kumimoji="1" lang="en-US" altLang="ja-JP" sz="1600"/>
        </a:p>
        <a:p>
          <a:pPr algn="l"/>
          <a:r>
            <a:rPr kumimoji="1" lang="ja-JP" altLang="en-US" sz="1600"/>
            <a:t>　</a:t>
          </a:r>
          <a:r>
            <a:rPr kumimoji="1" lang="en-US" altLang="ja-JP" sz="1600"/>
            <a:t>※</a:t>
          </a:r>
          <a:r>
            <a:rPr kumimoji="1" lang="ja-JP" altLang="en-US" sz="1600"/>
            <a:t>カラー、白黒どちらでも可。</a:t>
          </a:r>
          <a:endParaRPr kumimoji="1" lang="en-US" altLang="ja-JP" sz="1600"/>
        </a:p>
        <a:p>
          <a:pPr algn="l"/>
          <a:r>
            <a:rPr kumimoji="1" lang="ja-JP" altLang="en-US" sz="1600"/>
            <a:t>　</a:t>
          </a:r>
          <a:r>
            <a:rPr kumimoji="1" lang="en-US" altLang="ja-JP" sz="1600"/>
            <a:t>※</a:t>
          </a:r>
          <a:r>
            <a:rPr kumimoji="1" lang="ja-JP" altLang="en-US" sz="1600"/>
            <a:t>社印等の捺印（電子印可）を忘れないようにして下さい。</a:t>
          </a:r>
          <a:endParaRPr kumimoji="1" lang="en-US" altLang="ja-JP" sz="1600"/>
        </a:p>
        <a:p>
          <a:pPr algn="l"/>
          <a:r>
            <a:rPr kumimoji="1" lang="ja-JP" altLang="en-US" sz="1600"/>
            <a:t>　</a:t>
          </a:r>
          <a:r>
            <a:rPr kumimoji="1" lang="en-US" altLang="ja-JP" sz="1600"/>
            <a:t>※</a:t>
          </a:r>
          <a:r>
            <a:rPr kumimoji="1" lang="ja-JP" altLang="en-US" sz="1600"/>
            <a:t>メール</a:t>
          </a:r>
          <a:r>
            <a:rPr kumimoji="1" lang="en-US" altLang="ja-JP" sz="1600"/>
            <a:t>(PDF)</a:t>
          </a:r>
          <a:r>
            <a:rPr kumimoji="1" lang="ja-JP" altLang="en-US" sz="1600"/>
            <a:t>・</a:t>
          </a:r>
          <a:r>
            <a:rPr kumimoji="1" lang="en-US" altLang="ja-JP" sz="1600"/>
            <a:t>FAX</a:t>
          </a:r>
          <a:r>
            <a:rPr kumimoji="1" lang="ja-JP" altLang="en-US" sz="1600"/>
            <a:t>でのご提出の場合は、紙原本の送付が不要となりました。</a:t>
          </a:r>
          <a:endParaRPr kumimoji="1" lang="en-US" altLang="ja-JP" sz="1600"/>
        </a:p>
      </xdr:txBody>
    </xdr:sp>
    <xdr:clientData/>
  </xdr:twoCellAnchor>
  <xdr:oneCellAnchor>
    <xdr:from>
      <xdr:col>17</xdr:col>
      <xdr:colOff>85725</xdr:colOff>
      <xdr:row>22</xdr:row>
      <xdr:rowOff>200025</xdr:rowOff>
    </xdr:from>
    <xdr:ext cx="2809874" cy="457200"/>
    <xdr:sp macro="" textlink="">
      <xdr:nvSpPr>
        <xdr:cNvPr id="19" name="角丸四角形吹き出し 27">
          <a:extLst>
            <a:ext uri="{FF2B5EF4-FFF2-40B4-BE49-F238E27FC236}">
              <a16:creationId xmlns:a16="http://schemas.microsoft.com/office/drawing/2014/main" id="{ED87D444-22BB-4DA4-876B-5B6ED48079F2}"/>
            </a:ext>
          </a:extLst>
        </xdr:cNvPr>
        <xdr:cNvSpPr/>
      </xdr:nvSpPr>
      <xdr:spPr>
        <a:xfrm>
          <a:off x="4391025" y="5905500"/>
          <a:ext cx="2809874" cy="457200"/>
        </a:xfrm>
        <a:prstGeom prst="wedgeRoundRectCallout">
          <a:avLst>
            <a:gd name="adj1" fmla="val -37804"/>
            <a:gd name="adj2" fmla="val -67648"/>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小数点以下を表示させる場合は、先頭にアポストロフィ</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を入れて下さい。（例：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oneCellAnchor>
  <xdr:twoCellAnchor>
    <xdr:from>
      <xdr:col>4</xdr:col>
      <xdr:colOff>250371</xdr:colOff>
      <xdr:row>22</xdr:row>
      <xdr:rowOff>159204</xdr:rowOff>
    </xdr:from>
    <xdr:to>
      <xdr:col>16</xdr:col>
      <xdr:colOff>40820</xdr:colOff>
      <xdr:row>26</xdr:row>
      <xdr:rowOff>171450</xdr:rowOff>
    </xdr:to>
    <xdr:sp macro="" textlink="">
      <xdr:nvSpPr>
        <xdr:cNvPr id="20" name="角丸四角形 11">
          <a:extLst>
            <a:ext uri="{FF2B5EF4-FFF2-40B4-BE49-F238E27FC236}">
              <a16:creationId xmlns:a16="http://schemas.microsoft.com/office/drawing/2014/main" id="{DD014942-08B7-4F4A-B70F-660860C2C111}"/>
            </a:ext>
          </a:extLst>
        </xdr:cNvPr>
        <xdr:cNvSpPr/>
      </xdr:nvSpPr>
      <xdr:spPr>
        <a:xfrm>
          <a:off x="1345746" y="5864679"/>
          <a:ext cx="2762249" cy="1117146"/>
        </a:xfrm>
        <a:prstGeom prst="wedgeRoundRectCallout">
          <a:avLst>
            <a:gd name="adj1" fmla="val 18393"/>
            <a:gd name="adj2" fmla="val -201686"/>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作業・工事の場合の入力例</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作業、工事名をご入力下さい。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納品の場合の</a:t>
          </a:r>
          <a:r>
            <a:rPr kumimoji="1" lang="ja-JP" altLang="en-US" sz="1100">
              <a:solidFill>
                <a:sysClr val="windowText" lastClr="000000"/>
              </a:solidFill>
              <a:effectLst/>
              <a:latin typeface="+mn-lt"/>
              <a:ea typeface="+mn-ea"/>
              <a:cs typeface="+mn-cs"/>
            </a:rPr>
            <a:t>入力</a:t>
          </a:r>
          <a:r>
            <a:rPr kumimoji="1" lang="ja-JP" altLang="ja-JP" sz="1100">
              <a:solidFill>
                <a:sysClr val="windowText" lastClr="000000"/>
              </a:solidFill>
              <a:effectLst/>
              <a:latin typeface="+mn-lt"/>
              <a:ea typeface="+mn-ea"/>
              <a:cs typeface="+mn-cs"/>
            </a:rPr>
            <a:t>例</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品名をご</a:t>
          </a:r>
          <a:r>
            <a:rPr kumimoji="1" lang="ja-JP" altLang="en-US" sz="1100">
              <a:solidFill>
                <a:sysClr val="windowText" lastClr="000000"/>
              </a:solidFill>
              <a:effectLst/>
              <a:latin typeface="+mn-lt"/>
              <a:ea typeface="+mn-ea"/>
              <a:cs typeface="+mn-cs"/>
            </a:rPr>
            <a:t>入力</a:t>
          </a:r>
          <a:r>
            <a:rPr kumimoji="1" lang="ja-JP" altLang="ja-JP" sz="1100">
              <a:solidFill>
                <a:sysClr val="windowText" lastClr="000000"/>
              </a:solidFill>
              <a:effectLst/>
              <a:latin typeface="+mn-lt"/>
              <a:ea typeface="+mn-ea"/>
              <a:cs typeface="+mn-cs"/>
            </a:rPr>
            <a:t>下さい。</a:t>
          </a:r>
          <a:endParaRPr lang="ja-JP" altLang="ja-JP">
            <a:solidFill>
              <a:sysClr val="windowText" lastClr="000000"/>
            </a:solidFill>
            <a:effectLst/>
          </a:endParaRPr>
        </a:p>
      </xdr:txBody>
    </xdr:sp>
    <xdr:clientData/>
  </xdr:twoCellAnchor>
  <xdr:oneCellAnchor>
    <xdr:from>
      <xdr:col>12</xdr:col>
      <xdr:colOff>19050</xdr:colOff>
      <xdr:row>2</xdr:row>
      <xdr:rowOff>171450</xdr:rowOff>
    </xdr:from>
    <xdr:ext cx="1619250" cy="304799"/>
    <xdr:sp macro="" textlink="">
      <xdr:nvSpPr>
        <xdr:cNvPr id="21" name="角丸四角形吹き出し 8">
          <a:extLst>
            <a:ext uri="{FF2B5EF4-FFF2-40B4-BE49-F238E27FC236}">
              <a16:creationId xmlns:a16="http://schemas.microsoft.com/office/drawing/2014/main" id="{54BED30B-E5A9-40F4-9A22-E615F6CA993C}"/>
            </a:ext>
          </a:extLst>
        </xdr:cNvPr>
        <xdr:cNvSpPr/>
      </xdr:nvSpPr>
      <xdr:spPr>
        <a:xfrm>
          <a:off x="3133725" y="962025"/>
          <a:ext cx="1619250" cy="304799"/>
        </a:xfrm>
        <a:prstGeom prst="wedgeRoundRectCallout">
          <a:avLst>
            <a:gd name="adj1" fmla="val -60952"/>
            <a:gd name="adj2" fmla="val 31065"/>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注文者名をご入力下さい。</a:t>
          </a:r>
        </a:p>
      </xdr:txBody>
    </xdr:sp>
    <xdr:clientData/>
  </xdr:oneCellAnchor>
  <xdr:oneCellAnchor>
    <xdr:from>
      <xdr:col>0</xdr:col>
      <xdr:colOff>85725</xdr:colOff>
      <xdr:row>4</xdr:row>
      <xdr:rowOff>38100</xdr:rowOff>
    </xdr:from>
    <xdr:ext cx="1504950" cy="1038225"/>
    <xdr:sp macro="" textlink="">
      <xdr:nvSpPr>
        <xdr:cNvPr id="22" name="角丸四角形吹き出し 9">
          <a:extLst>
            <a:ext uri="{FF2B5EF4-FFF2-40B4-BE49-F238E27FC236}">
              <a16:creationId xmlns:a16="http://schemas.microsoft.com/office/drawing/2014/main" id="{3E394011-B3CA-40AA-8FF7-EF793DBEBB51}"/>
            </a:ext>
          </a:extLst>
        </xdr:cNvPr>
        <xdr:cNvSpPr/>
      </xdr:nvSpPr>
      <xdr:spPr>
        <a:xfrm>
          <a:off x="85725" y="1409700"/>
          <a:ext cx="1504950" cy="1038225"/>
        </a:xfrm>
        <a:prstGeom prst="wedgeRoundRectCallout">
          <a:avLst>
            <a:gd name="adj1" fmla="val 59096"/>
            <a:gd name="adj2" fmla="val -34153"/>
            <a:gd name="adj3" fmla="val 16667"/>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弊社より注文書を発行している場合は、</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をご入力下さい。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ハイフン（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）を入れて下さい。</a:t>
          </a:r>
        </a:p>
      </xdr:txBody>
    </xdr:sp>
    <xdr:clientData/>
  </xdr:oneCellAnchor>
  <xdr:twoCellAnchor>
    <xdr:from>
      <xdr:col>0</xdr:col>
      <xdr:colOff>0</xdr:colOff>
      <xdr:row>0</xdr:row>
      <xdr:rowOff>0</xdr:rowOff>
    </xdr:from>
    <xdr:to>
      <xdr:col>7</xdr:col>
      <xdr:colOff>28574</xdr:colOff>
      <xdr:row>3</xdr:row>
      <xdr:rowOff>142874</xdr:rowOff>
    </xdr:to>
    <xdr:sp macro="" textlink="">
      <xdr:nvSpPr>
        <xdr:cNvPr id="23" name="額縁 3">
          <a:extLst>
            <a:ext uri="{FF2B5EF4-FFF2-40B4-BE49-F238E27FC236}">
              <a16:creationId xmlns:a16="http://schemas.microsoft.com/office/drawing/2014/main" id="{ABDCCD17-931A-4548-A227-1BFF35C97D92}"/>
            </a:ext>
          </a:extLst>
        </xdr:cNvPr>
        <xdr:cNvSpPr/>
      </xdr:nvSpPr>
      <xdr:spPr>
        <a:xfrm>
          <a:off x="0" y="0"/>
          <a:ext cx="1952624" cy="1133474"/>
        </a:xfrm>
        <a:prstGeom prst="bevel">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記入例</a:t>
          </a:r>
          <a:endParaRPr kumimoji="1" lang="en-US" altLang="ja-JP" sz="18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800">
              <a:solidFill>
                <a:sysClr val="windowText" lastClr="000000"/>
              </a:solidFill>
              <a:latin typeface="ＭＳ ゴシック" panose="020B0609070205080204" pitchFamily="49" charset="-128"/>
              <a:ea typeface="ＭＳ ゴシック" panose="020B0609070205080204" pitchFamily="49" charset="-128"/>
            </a:rPr>
            <a:t>Excel</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用）</a:t>
          </a:r>
        </a:p>
      </xdr:txBody>
    </xdr:sp>
    <xdr:clientData/>
  </xdr:twoCellAnchor>
  <xdr:twoCellAnchor>
    <xdr:from>
      <xdr:col>7</xdr:col>
      <xdr:colOff>152400</xdr:colOff>
      <xdr:row>0</xdr:row>
      <xdr:rowOff>47625</xdr:rowOff>
    </xdr:from>
    <xdr:to>
      <xdr:col>15</xdr:col>
      <xdr:colOff>133350</xdr:colOff>
      <xdr:row>2</xdr:row>
      <xdr:rowOff>114300</xdr:rowOff>
    </xdr:to>
    <xdr:sp macro="" textlink="">
      <xdr:nvSpPr>
        <xdr:cNvPr id="24" name="角丸四角形吹き出し 21">
          <a:extLst>
            <a:ext uri="{FF2B5EF4-FFF2-40B4-BE49-F238E27FC236}">
              <a16:creationId xmlns:a16="http://schemas.microsoft.com/office/drawing/2014/main" id="{D943E8E0-00F5-4400-ADCA-2621C841CFC3}"/>
            </a:ext>
          </a:extLst>
        </xdr:cNvPr>
        <xdr:cNvSpPr/>
      </xdr:nvSpPr>
      <xdr:spPr>
        <a:xfrm>
          <a:off x="2076450" y="47625"/>
          <a:ext cx="1885950" cy="857250"/>
        </a:xfrm>
        <a:prstGeom prst="wedgeRoundRectCallout">
          <a:avLst>
            <a:gd name="adj1" fmla="val -50043"/>
            <a:gd name="adj2" fmla="val -1892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１ページ目は貴社控えです。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209550</xdr:colOff>
      <xdr:row>48</xdr:row>
      <xdr:rowOff>85725</xdr:rowOff>
    </xdr:from>
    <xdr:to>
      <xdr:col>30</xdr:col>
      <xdr:colOff>228600</xdr:colOff>
      <xdr:row>49</xdr:row>
      <xdr:rowOff>228600</xdr:rowOff>
    </xdr:to>
    <xdr:sp macro="" textlink="">
      <xdr:nvSpPr>
        <xdr:cNvPr id="2" name="テキスト ボックス 1">
          <a:extLst>
            <a:ext uri="{FF2B5EF4-FFF2-40B4-BE49-F238E27FC236}">
              <a16:creationId xmlns:a16="http://schemas.microsoft.com/office/drawing/2014/main" id="{8EC9BC8B-5D8A-4D8B-B276-EB0753D0C2D1}"/>
            </a:ext>
          </a:extLst>
        </xdr:cNvPr>
        <xdr:cNvSpPr txBox="1"/>
      </xdr:nvSpPr>
      <xdr:spPr>
        <a:xfrm>
          <a:off x="7134225" y="12782550"/>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5"/>
  <sheetViews>
    <sheetView view="pageBreakPreview" topLeftCell="F25" zoomScaleNormal="100" zoomScaleSheetLayoutView="100" workbookViewId="0">
      <selection activeCell="J12" sqref="J12"/>
    </sheetView>
  </sheetViews>
  <sheetFormatPr defaultRowHeight="13.5" x14ac:dyDescent="0.15"/>
  <cols>
    <col min="1" max="1" width="9.125" style="4" bestFit="1" customWidth="1"/>
    <col min="2" max="2" width="2.625" style="43" customWidth="1"/>
    <col min="3" max="9" width="9" style="4"/>
    <col min="10" max="10" width="13.875" style="4" bestFit="1" customWidth="1"/>
    <col min="11" max="16384" width="9" style="4"/>
  </cols>
  <sheetData>
    <row r="1" spans="1:15" ht="33.75" customHeight="1" x14ac:dyDescent="0.15">
      <c r="A1" s="5" t="s">
        <v>90</v>
      </c>
      <c r="B1" s="5"/>
    </row>
    <row r="2" spans="1:15" ht="13.5" customHeight="1" x14ac:dyDescent="0.15"/>
    <row r="3" spans="1:15" ht="24.95" customHeight="1" x14ac:dyDescent="0.15">
      <c r="A3" s="44">
        <v>1</v>
      </c>
      <c r="B3" s="52" t="s">
        <v>62</v>
      </c>
      <c r="D3" s="44"/>
      <c r="E3" s="44"/>
      <c r="F3" s="44"/>
      <c r="G3" s="44"/>
      <c r="H3" s="44"/>
      <c r="I3" s="44"/>
      <c r="J3" s="44"/>
      <c r="K3" s="44"/>
      <c r="L3" s="44"/>
    </row>
    <row r="4" spans="1:15" s="43" customFormat="1" ht="9.9499999999999993" customHeight="1" x14ac:dyDescent="0.15">
      <c r="A4" s="44"/>
      <c r="B4" s="44"/>
      <c r="D4" s="44"/>
      <c r="E4" s="44"/>
      <c r="F4" s="44"/>
      <c r="G4" s="44"/>
      <c r="H4" s="44"/>
      <c r="I4" s="44"/>
      <c r="J4" s="44"/>
      <c r="K4" s="44"/>
      <c r="L4" s="44"/>
    </row>
    <row r="5" spans="1:15" ht="24.95" customHeight="1" x14ac:dyDescent="0.15">
      <c r="A5" s="45">
        <v>2</v>
      </c>
      <c r="B5" s="44" t="s">
        <v>19</v>
      </c>
      <c r="D5" s="46"/>
      <c r="E5" s="46"/>
      <c r="F5" s="46"/>
      <c r="G5" s="46"/>
      <c r="H5" s="46"/>
      <c r="I5" s="46"/>
      <c r="J5" s="46"/>
      <c r="K5" s="44"/>
      <c r="L5" s="44"/>
    </row>
    <row r="6" spans="1:15" ht="24.95" customHeight="1" x14ac:dyDescent="0.15">
      <c r="A6" s="44"/>
      <c r="B6" s="44" t="s">
        <v>93</v>
      </c>
      <c r="D6" s="46"/>
      <c r="E6" s="46"/>
      <c r="F6" s="46"/>
      <c r="G6" s="46"/>
      <c r="H6" s="46"/>
      <c r="I6" s="46"/>
      <c r="J6" s="46"/>
      <c r="K6" s="44"/>
      <c r="L6" s="44"/>
    </row>
    <row r="7" spans="1:15" s="43" customFormat="1" ht="9.9499999999999993" customHeight="1" x14ac:dyDescent="0.15">
      <c r="A7" s="44"/>
      <c r="B7" s="44"/>
      <c r="D7" s="46"/>
      <c r="E7" s="46"/>
      <c r="F7" s="46"/>
      <c r="G7" s="46"/>
      <c r="H7" s="46"/>
      <c r="I7" s="46"/>
      <c r="J7" s="46"/>
      <c r="K7" s="44"/>
      <c r="L7" s="44"/>
    </row>
    <row r="8" spans="1:15" ht="24.95" customHeight="1" x14ac:dyDescent="0.15">
      <c r="A8" s="44">
        <v>3</v>
      </c>
      <c r="B8" s="44" t="s">
        <v>20</v>
      </c>
      <c r="D8" s="44"/>
      <c r="E8" s="44"/>
      <c r="F8" s="44"/>
      <c r="G8" s="44"/>
      <c r="H8" s="44"/>
      <c r="I8" s="44"/>
      <c r="J8" s="44"/>
      <c r="K8" s="44"/>
      <c r="L8" s="44"/>
    </row>
    <row r="9" spans="1:15" s="43" customFormat="1" ht="9.9499999999999993" customHeight="1" x14ac:dyDescent="0.15">
      <c r="A9" s="44"/>
      <c r="B9" s="44"/>
      <c r="D9" s="44"/>
      <c r="E9" s="44"/>
      <c r="F9" s="44"/>
      <c r="G9" s="44"/>
      <c r="H9" s="44"/>
      <c r="I9" s="44"/>
      <c r="J9" s="44"/>
      <c r="K9" s="44"/>
      <c r="L9" s="44"/>
      <c r="O9" s="74"/>
    </row>
    <row r="10" spans="1:15" ht="24.95" customHeight="1" x14ac:dyDescent="0.15">
      <c r="A10" s="44">
        <v>4</v>
      </c>
      <c r="B10" s="44" t="s">
        <v>21</v>
      </c>
      <c r="D10" s="44"/>
      <c r="E10" s="44"/>
      <c r="F10" s="44"/>
      <c r="G10" s="44"/>
      <c r="H10" s="44"/>
      <c r="I10" s="44"/>
      <c r="J10" s="44"/>
      <c r="K10" s="44"/>
      <c r="L10" s="44"/>
    </row>
    <row r="11" spans="1:15" s="43" customFormat="1" ht="9.9499999999999993" customHeight="1" x14ac:dyDescent="0.15">
      <c r="A11" s="44"/>
      <c r="B11" s="44"/>
      <c r="D11" s="44"/>
      <c r="E11" s="44"/>
      <c r="F11" s="44"/>
      <c r="G11" s="44"/>
      <c r="H11" s="44"/>
      <c r="I11" s="44"/>
      <c r="J11" s="44"/>
      <c r="K11" s="44"/>
      <c r="L11" s="44"/>
    </row>
    <row r="12" spans="1:15" ht="24.95" customHeight="1" x14ac:dyDescent="0.15">
      <c r="A12" s="44">
        <v>5</v>
      </c>
      <c r="B12" s="44" t="s">
        <v>81</v>
      </c>
      <c r="D12" s="44"/>
      <c r="E12" s="44"/>
      <c r="F12" s="44"/>
      <c r="G12" s="44"/>
      <c r="H12" s="44"/>
      <c r="I12" s="44"/>
      <c r="J12" s="44"/>
      <c r="K12" s="44"/>
      <c r="L12" s="44"/>
    </row>
    <row r="13" spans="1:15" s="58" customFormat="1" ht="24.95" customHeight="1" x14ac:dyDescent="0.15">
      <c r="A13" s="44"/>
      <c r="B13" s="44" t="s">
        <v>52</v>
      </c>
      <c r="D13" s="44"/>
      <c r="E13" s="44"/>
      <c r="F13" s="44"/>
      <c r="G13" s="44"/>
      <c r="H13" s="44"/>
      <c r="I13" s="44"/>
      <c r="J13" s="44"/>
      <c r="K13" s="44"/>
      <c r="L13" s="44"/>
    </row>
    <row r="14" spans="1:15" s="43" customFormat="1" ht="9.9499999999999993" customHeight="1" x14ac:dyDescent="0.15">
      <c r="A14" s="44"/>
      <c r="B14" s="44"/>
      <c r="D14" s="44"/>
      <c r="E14" s="44"/>
      <c r="F14" s="44"/>
      <c r="G14" s="44"/>
      <c r="H14" s="44"/>
      <c r="I14" s="44"/>
      <c r="J14" s="44"/>
      <c r="K14" s="44"/>
      <c r="L14" s="44"/>
    </row>
    <row r="15" spans="1:15" ht="24.95" customHeight="1" x14ac:dyDescent="0.15">
      <c r="A15" s="44">
        <v>6</v>
      </c>
      <c r="B15" s="44" t="s">
        <v>82</v>
      </c>
      <c r="D15" s="44"/>
      <c r="E15" s="44"/>
      <c r="F15" s="44"/>
      <c r="G15" s="44"/>
      <c r="H15" s="44"/>
      <c r="I15" s="44"/>
      <c r="J15" s="44"/>
      <c r="K15" s="44"/>
      <c r="L15" s="44"/>
    </row>
    <row r="16" spans="1:15" s="26" customFormat="1" ht="24.95" customHeight="1" x14ac:dyDescent="0.15">
      <c r="A16" s="44"/>
      <c r="B16" s="47" t="s">
        <v>83</v>
      </c>
      <c r="D16" s="44"/>
      <c r="E16" s="44"/>
      <c r="F16" s="44"/>
      <c r="G16" s="44"/>
      <c r="H16" s="44"/>
      <c r="I16" s="44"/>
      <c r="J16" s="44"/>
      <c r="K16" s="44"/>
      <c r="L16" s="44"/>
    </row>
    <row r="17" spans="1:12" s="26" customFormat="1" ht="24.95" customHeight="1" x14ac:dyDescent="0.15">
      <c r="A17" s="44"/>
      <c r="B17" s="47" t="s">
        <v>84</v>
      </c>
      <c r="D17" s="44"/>
      <c r="E17" s="44"/>
      <c r="F17" s="44"/>
      <c r="G17" s="44"/>
      <c r="H17" s="44"/>
      <c r="I17" s="44"/>
      <c r="J17" s="44"/>
      <c r="K17" s="44"/>
      <c r="L17" s="44"/>
    </row>
    <row r="18" spans="1:12" s="43" customFormat="1" ht="9.9499999999999993" customHeight="1" x14ac:dyDescent="0.15">
      <c r="A18" s="44"/>
      <c r="B18" s="47"/>
      <c r="D18" s="44"/>
      <c r="E18" s="44"/>
      <c r="F18" s="44"/>
      <c r="G18" s="44"/>
      <c r="H18" s="44"/>
      <c r="I18" s="44"/>
      <c r="J18" s="44"/>
      <c r="K18" s="44"/>
      <c r="L18" s="44"/>
    </row>
    <row r="19" spans="1:12" ht="24.95" customHeight="1" x14ac:dyDescent="0.15">
      <c r="A19" s="44">
        <v>7</v>
      </c>
      <c r="B19" s="44" t="s">
        <v>48</v>
      </c>
      <c r="D19" s="44"/>
      <c r="E19" s="44"/>
      <c r="F19" s="44"/>
      <c r="G19" s="44"/>
      <c r="H19" s="44"/>
      <c r="I19" s="44"/>
      <c r="J19" s="44"/>
      <c r="K19" s="44"/>
      <c r="L19" s="44"/>
    </row>
    <row r="20" spans="1:12" s="58" customFormat="1" ht="24.95" customHeight="1" x14ac:dyDescent="0.15">
      <c r="A20" s="44"/>
      <c r="B20" s="44" t="s">
        <v>49</v>
      </c>
      <c r="D20" s="44"/>
      <c r="E20" s="44"/>
      <c r="F20" s="44"/>
      <c r="G20" s="44"/>
      <c r="H20" s="44"/>
      <c r="I20" s="44"/>
      <c r="J20" s="44"/>
      <c r="K20" s="44"/>
      <c r="L20" s="44"/>
    </row>
    <row r="21" spans="1:12" s="43" customFormat="1" ht="9.9499999999999993" customHeight="1" x14ac:dyDescent="0.15">
      <c r="A21" s="44"/>
      <c r="B21" s="44"/>
      <c r="D21" s="44"/>
      <c r="E21" s="44"/>
      <c r="F21" s="44"/>
      <c r="G21" s="44"/>
      <c r="H21" s="44"/>
      <c r="I21" s="44"/>
      <c r="J21" s="44"/>
      <c r="K21" s="44"/>
      <c r="L21" s="44"/>
    </row>
    <row r="22" spans="1:12" ht="24.95" customHeight="1" x14ac:dyDescent="0.15">
      <c r="A22" s="44">
        <v>8</v>
      </c>
      <c r="B22" s="45" t="s">
        <v>51</v>
      </c>
      <c r="D22" s="44"/>
      <c r="E22" s="44"/>
      <c r="F22" s="44"/>
      <c r="G22" s="44"/>
      <c r="H22" s="44"/>
      <c r="I22" s="44"/>
      <c r="J22" s="44"/>
      <c r="K22" s="44"/>
      <c r="L22" s="44"/>
    </row>
    <row r="23" spans="1:12" s="53" customFormat="1" ht="24.95" customHeight="1" x14ac:dyDescent="0.15">
      <c r="A23" s="44"/>
      <c r="B23" s="45" t="s">
        <v>50</v>
      </c>
      <c r="D23" s="44"/>
      <c r="E23" s="44"/>
      <c r="F23" s="44"/>
      <c r="G23" s="44"/>
      <c r="H23" s="44"/>
      <c r="I23" s="44"/>
      <c r="J23" s="44"/>
      <c r="K23" s="44"/>
      <c r="L23" s="44"/>
    </row>
    <row r="24" spans="1:12" s="69" customFormat="1" ht="24.95" customHeight="1" x14ac:dyDescent="0.15">
      <c r="A24" s="44"/>
      <c r="B24" s="73" t="s">
        <v>63</v>
      </c>
      <c r="D24" s="44"/>
      <c r="E24" s="44"/>
      <c r="F24" s="44"/>
      <c r="G24" s="44"/>
      <c r="H24" s="44"/>
      <c r="I24" s="44"/>
      <c r="J24" s="44"/>
      <c r="K24" s="44"/>
      <c r="L24" s="44"/>
    </row>
    <row r="25" spans="1:12" s="72" customFormat="1" ht="24.95" customHeight="1" x14ac:dyDescent="0.15">
      <c r="A25" s="44"/>
      <c r="B25" s="73" t="s">
        <v>64</v>
      </c>
      <c r="D25" s="44"/>
      <c r="E25" s="44"/>
      <c r="F25" s="44"/>
      <c r="G25" s="44"/>
      <c r="H25" s="44"/>
      <c r="I25" s="44"/>
      <c r="J25" s="44"/>
      <c r="K25" s="44"/>
      <c r="L25" s="44"/>
    </row>
    <row r="26" spans="1:12" s="43" customFormat="1" ht="9.9499999999999993" customHeight="1" x14ac:dyDescent="0.15">
      <c r="A26" s="44"/>
      <c r="B26" s="45"/>
      <c r="D26" s="44"/>
      <c r="E26" s="44"/>
      <c r="F26" s="44"/>
      <c r="G26" s="44"/>
      <c r="H26" s="44"/>
      <c r="I26" s="44"/>
      <c r="J26" s="44"/>
      <c r="K26" s="44"/>
      <c r="L26" s="44"/>
    </row>
    <row r="27" spans="1:12" ht="24.95" customHeight="1" x14ac:dyDescent="0.15">
      <c r="A27" s="44">
        <v>9</v>
      </c>
      <c r="B27" s="44" t="s">
        <v>86</v>
      </c>
      <c r="D27" s="44"/>
      <c r="E27" s="44"/>
      <c r="F27" s="44"/>
      <c r="G27" s="44"/>
      <c r="H27" s="44"/>
      <c r="I27" s="44"/>
      <c r="J27" s="44"/>
      <c r="K27" s="44"/>
      <c r="L27" s="44"/>
    </row>
    <row r="28" spans="1:12" s="72" customFormat="1" ht="24.95" customHeight="1" x14ac:dyDescent="0.15">
      <c r="A28" s="44"/>
      <c r="B28" s="44" t="s">
        <v>85</v>
      </c>
      <c r="D28" s="44"/>
      <c r="E28" s="44"/>
      <c r="F28" s="44"/>
      <c r="G28" s="44"/>
      <c r="H28" s="44"/>
      <c r="I28" s="44"/>
      <c r="J28" s="44"/>
      <c r="K28" s="44"/>
      <c r="L28" s="44"/>
    </row>
    <row r="29" spans="1:12" s="43" customFormat="1" ht="24.95" customHeight="1" x14ac:dyDescent="0.15">
      <c r="A29" s="44"/>
      <c r="B29" s="52" t="s">
        <v>92</v>
      </c>
      <c r="D29" s="44"/>
      <c r="E29" s="44"/>
      <c r="F29" s="44"/>
      <c r="G29" s="44"/>
      <c r="H29" s="44"/>
      <c r="I29" s="44"/>
      <c r="J29" s="44"/>
      <c r="K29" s="44"/>
      <c r="L29" s="44"/>
    </row>
    <row r="30" spans="1:12" s="43" customFormat="1" ht="9.9499999999999993" customHeight="1" x14ac:dyDescent="0.15">
      <c r="A30" s="44"/>
      <c r="B30" s="44"/>
      <c r="D30" s="44"/>
      <c r="E30" s="44"/>
      <c r="F30" s="44"/>
      <c r="G30" s="44"/>
      <c r="H30" s="44"/>
      <c r="I30" s="44"/>
      <c r="J30" s="44"/>
      <c r="K30" s="44"/>
      <c r="L30" s="44"/>
    </row>
    <row r="31" spans="1:12" ht="24.95" customHeight="1" x14ac:dyDescent="0.15">
      <c r="A31" s="44">
        <v>10</v>
      </c>
      <c r="B31" s="45" t="s">
        <v>15</v>
      </c>
      <c r="D31" s="44"/>
      <c r="E31" s="44"/>
      <c r="F31" s="44"/>
      <c r="G31" s="44"/>
      <c r="H31" s="44"/>
      <c r="I31" s="44"/>
      <c r="J31" s="44"/>
      <c r="K31" s="44"/>
      <c r="L31" s="44"/>
    </row>
    <row r="33" spans="1:12" s="43" customFormat="1" ht="24.95" customHeight="1" x14ac:dyDescent="0.15">
      <c r="A33" s="6" t="s">
        <v>40</v>
      </c>
      <c r="B33" s="50" t="s">
        <v>39</v>
      </c>
      <c r="D33" s="50"/>
      <c r="E33" s="50"/>
      <c r="F33" s="50"/>
    </row>
    <row r="34" spans="1:12" s="43" customFormat="1" ht="24.95" customHeight="1" x14ac:dyDescent="0.15">
      <c r="B34" s="44" t="s">
        <v>80</v>
      </c>
      <c r="C34" s="50"/>
      <c r="D34" s="50"/>
      <c r="E34" s="50"/>
      <c r="F34" s="50"/>
      <c r="G34" s="51"/>
      <c r="H34" s="51"/>
      <c r="I34" s="51"/>
      <c r="J34" s="51"/>
      <c r="K34" s="51"/>
      <c r="L34" s="51"/>
    </row>
    <row r="35" spans="1:12" s="43" customFormat="1" ht="24.95" customHeight="1" x14ac:dyDescent="0.15">
      <c r="B35" s="52" t="s">
        <v>61</v>
      </c>
      <c r="C35" s="48"/>
      <c r="D35" s="48"/>
      <c r="E35" s="48"/>
      <c r="F35" s="50"/>
      <c r="G35" s="51"/>
      <c r="H35" s="51"/>
      <c r="I35" s="51"/>
      <c r="J35" s="51"/>
      <c r="K35" s="51"/>
      <c r="L35" s="51"/>
    </row>
    <row r="36" spans="1:12" s="43" customFormat="1" ht="15" customHeight="1" x14ac:dyDescent="0.15">
      <c r="A36" s="44"/>
      <c r="B36" s="49"/>
      <c r="C36" s="49"/>
      <c r="D36" s="49"/>
      <c r="E36" s="49"/>
      <c r="F36" s="49"/>
      <c r="G36" s="49"/>
      <c r="H36" s="49"/>
      <c r="I36" s="49"/>
      <c r="J36" s="49"/>
      <c r="K36" s="49"/>
      <c r="L36" s="49"/>
    </row>
    <row r="53" spans="12:15" x14ac:dyDescent="0.15">
      <c r="L53" s="104"/>
      <c r="N53" s="119">
        <v>45047</v>
      </c>
      <c r="O53" s="119"/>
    </row>
    <row r="54" spans="12:15" x14ac:dyDescent="0.15">
      <c r="O54" s="6" t="s">
        <v>91</v>
      </c>
    </row>
    <row r="55" spans="12:15" x14ac:dyDescent="0.15">
      <c r="O55" s="6" t="s">
        <v>89</v>
      </c>
    </row>
  </sheetData>
  <mergeCells count="1">
    <mergeCell ref="N53:O53"/>
  </mergeCells>
  <phoneticPr fontId="1"/>
  <pageMargins left="0.70866141732283472" right="0.70866141732283472" top="0.74803149606299213" bottom="0.74803149606299213" header="0.31496062992125984" footer="0.31496062992125984"/>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0EEA-0756-451D-AAB8-E83A934D3FD4}">
  <dimension ref="A1:BF92"/>
  <sheetViews>
    <sheetView showGridLines="0" tabSelected="1" topLeftCell="H1" zoomScaleNormal="100" zoomScaleSheetLayoutView="100" workbookViewId="0">
      <selection activeCell="AH5" sqref="AH5:AQ5"/>
    </sheetView>
  </sheetViews>
  <sheetFormatPr defaultColWidth="3.125" defaultRowHeight="13.5" x14ac:dyDescent="0.15"/>
  <cols>
    <col min="1" max="1" width="3.5" style="85" bestFit="1" customWidth="1"/>
    <col min="2" max="8" width="3.625" style="85" customWidth="1"/>
    <col min="9" max="10" width="2.875" style="85" customWidth="1"/>
    <col min="11" max="30" width="3.125" style="85"/>
    <col min="31" max="31" width="3.125" style="85" customWidth="1"/>
    <col min="32" max="32" width="3.125" style="114" customWidth="1"/>
    <col min="33" max="33" width="3.125" style="85" hidden="1" customWidth="1"/>
    <col min="34" max="34" width="7.375" style="85" customWidth="1"/>
    <col min="35" max="35" width="3.125" style="85" customWidth="1"/>
    <col min="36" max="36" width="7.5" style="85" customWidth="1"/>
    <col min="37" max="37" width="6.5" style="87" customWidth="1"/>
    <col min="38" max="40" width="3.125" style="85" customWidth="1"/>
    <col min="41" max="41" width="4.5" style="85" customWidth="1"/>
    <col min="42" max="42" width="3.25" style="85" customWidth="1"/>
    <col min="43" max="43" width="3.125" style="85" customWidth="1"/>
    <col min="44" max="44" width="7.5" style="59" customWidth="1"/>
    <col min="45" max="45" width="6.5" style="59" customWidth="1"/>
    <col min="46" max="46" width="10.875" style="63" bestFit="1" customWidth="1"/>
    <col min="47" max="47" width="5.875" style="66" bestFit="1" customWidth="1"/>
    <col min="48" max="51" width="3.125" style="66"/>
    <col min="52" max="52" width="3.125" style="66" customWidth="1"/>
    <col min="53" max="16384" width="3.125" style="66"/>
  </cols>
  <sheetData>
    <row r="1" spans="1:58" ht="37.5" customHeight="1" thickBot="1" x14ac:dyDescent="0.2">
      <c r="A1" s="128" t="s">
        <v>16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G1" s="86">
        <f>COUNTIF(AG2:AG31,"×")</f>
        <v>1</v>
      </c>
    </row>
    <row r="2" spans="1:58" ht="24.95" customHeight="1" thickTop="1" thickBot="1" x14ac:dyDescent="0.2">
      <c r="A2" s="129" t="s">
        <v>91</v>
      </c>
      <c r="B2" s="129"/>
      <c r="C2" s="129"/>
      <c r="D2" s="129"/>
      <c r="E2" s="129"/>
      <c r="F2" s="129"/>
      <c r="G2" s="129"/>
      <c r="H2" s="129"/>
      <c r="I2" s="129"/>
      <c r="J2" s="110" t="s">
        <v>7</v>
      </c>
      <c r="K2" s="110"/>
      <c r="L2" s="110"/>
      <c r="M2" s="110"/>
      <c r="N2" s="110"/>
      <c r="O2" s="110"/>
      <c r="P2" s="110"/>
      <c r="Q2" s="110"/>
      <c r="R2" s="110"/>
      <c r="S2" s="130" t="s">
        <v>6</v>
      </c>
      <c r="T2" s="131"/>
      <c r="U2" s="131"/>
      <c r="V2" s="132"/>
      <c r="W2" s="133">
        <v>2023</v>
      </c>
      <c r="X2" s="133"/>
      <c r="Y2" s="27" t="s">
        <v>0</v>
      </c>
      <c r="Z2" s="133">
        <v>5</v>
      </c>
      <c r="AA2" s="133"/>
      <c r="AB2" s="27" t="s">
        <v>1</v>
      </c>
      <c r="AC2" s="133">
        <v>1</v>
      </c>
      <c r="AD2" s="133"/>
      <c r="AE2" s="28" t="s">
        <v>2</v>
      </c>
      <c r="AF2" s="115"/>
      <c r="AG2" s="110" t="str">
        <f>IF(AC2="","×","")</f>
        <v/>
      </c>
      <c r="AH2" s="120" t="str">
        <f>IF(AC2="","請求日をご入力下さい。","")</f>
        <v/>
      </c>
      <c r="AI2" s="120"/>
      <c r="AJ2" s="120"/>
      <c r="AK2" s="120"/>
      <c r="AL2" s="120"/>
      <c r="AM2" s="120"/>
      <c r="AN2" s="120"/>
      <c r="AO2" s="120"/>
      <c r="AP2" s="120"/>
      <c r="AQ2" s="120"/>
      <c r="AR2" s="95"/>
      <c r="AS2" s="95"/>
    </row>
    <row r="3" spans="1:58" ht="15.75" customHeight="1" thickTop="1" thickBot="1" x14ac:dyDescent="0.2">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5"/>
      <c r="AG3" s="110" t="str">
        <f>IF(F4="","×","")</f>
        <v/>
      </c>
      <c r="AH3" s="120" t="str">
        <f>IF(F4="","注文者名をご入力下さい。","")</f>
        <v/>
      </c>
      <c r="AI3" s="120"/>
      <c r="AJ3" s="120"/>
      <c r="AK3" s="120"/>
      <c r="AL3" s="120"/>
      <c r="AM3" s="120"/>
      <c r="AN3" s="120"/>
      <c r="AO3" s="120"/>
      <c r="AP3" s="120"/>
      <c r="AQ3" s="120"/>
      <c r="AR3" s="95"/>
      <c r="AS3" s="95"/>
    </row>
    <row r="4" spans="1:58" ht="30" customHeight="1" thickTop="1" x14ac:dyDescent="0.15">
      <c r="A4" s="54"/>
      <c r="B4" s="121" t="s">
        <v>3</v>
      </c>
      <c r="C4" s="121"/>
      <c r="D4" s="121"/>
      <c r="E4" s="55"/>
      <c r="F4" s="122" t="s">
        <v>73</v>
      </c>
      <c r="G4" s="122"/>
      <c r="H4" s="122"/>
      <c r="I4" s="122"/>
      <c r="J4" s="122"/>
      <c r="K4" s="122"/>
      <c r="L4" s="122"/>
      <c r="M4" s="122"/>
      <c r="N4" s="123"/>
      <c r="O4" s="29"/>
      <c r="P4" s="29"/>
      <c r="Q4" s="29"/>
      <c r="R4" s="110"/>
      <c r="S4" s="124" t="s">
        <v>4</v>
      </c>
      <c r="T4" s="125"/>
      <c r="U4" s="125"/>
      <c r="V4" s="125"/>
      <c r="W4" s="126" t="s">
        <v>70</v>
      </c>
      <c r="X4" s="126"/>
      <c r="Y4" s="126"/>
      <c r="Z4" s="126"/>
      <c r="AA4" s="126"/>
      <c r="AB4" s="126"/>
      <c r="AC4" s="126"/>
      <c r="AD4" s="126"/>
      <c r="AE4" s="127"/>
      <c r="AF4" s="116">
        <f>LEN($W$4)</f>
        <v>7</v>
      </c>
      <c r="AG4" s="110" t="str">
        <f>IF(W4="","×","")</f>
        <v/>
      </c>
      <c r="AH4" s="120" t="str">
        <f>IF(W4="","仕入先コードをご入力下さい。","")</f>
        <v/>
      </c>
      <c r="AI4" s="120"/>
      <c r="AJ4" s="120"/>
      <c r="AK4" s="120"/>
      <c r="AL4" s="120"/>
      <c r="AM4" s="120"/>
      <c r="AN4" s="120"/>
      <c r="AO4" s="120"/>
      <c r="AP4" s="120"/>
      <c r="AQ4" s="120"/>
      <c r="AR4" s="91"/>
      <c r="AS4" s="62"/>
    </row>
    <row r="5" spans="1:58" ht="30" customHeight="1" thickBot="1" x14ac:dyDescent="0.2">
      <c r="A5" s="56"/>
      <c r="B5" s="141" t="s">
        <v>42</v>
      </c>
      <c r="C5" s="141"/>
      <c r="D5" s="141"/>
      <c r="E5" s="57"/>
      <c r="F5" s="142" t="s">
        <v>53</v>
      </c>
      <c r="G5" s="143"/>
      <c r="H5" s="143"/>
      <c r="I5" s="143"/>
      <c r="J5" s="143"/>
      <c r="K5" s="143"/>
      <c r="L5" s="143"/>
      <c r="M5" s="143"/>
      <c r="N5" s="144"/>
      <c r="O5" s="29"/>
      <c r="P5" s="29"/>
      <c r="Q5" s="29"/>
      <c r="R5" s="110"/>
      <c r="S5" s="145" t="s">
        <v>56</v>
      </c>
      <c r="T5" s="146"/>
      <c r="U5" s="146"/>
      <c r="V5" s="147"/>
      <c r="W5" s="94" t="s">
        <v>58</v>
      </c>
      <c r="X5" s="148" t="s">
        <v>74</v>
      </c>
      <c r="Y5" s="149"/>
      <c r="Z5" s="149"/>
      <c r="AA5" s="149"/>
      <c r="AB5" s="149"/>
      <c r="AC5" s="149"/>
      <c r="AD5" s="149"/>
      <c r="AE5" s="150"/>
      <c r="AF5" s="117">
        <f>LEN($X$5)</f>
        <v>13</v>
      </c>
      <c r="AG5" s="110" t="str">
        <f>IF(X5="","×","")</f>
        <v/>
      </c>
      <c r="AH5" s="120" t="str">
        <f>IF(X5="","登録番号（13桁）をご入力下さい。","")</f>
        <v/>
      </c>
      <c r="AI5" s="120"/>
      <c r="AJ5" s="120"/>
      <c r="AK5" s="120"/>
      <c r="AL5" s="120"/>
      <c r="AM5" s="120"/>
      <c r="AN5" s="120"/>
      <c r="AO5" s="120"/>
      <c r="AP5" s="120"/>
      <c r="AQ5" s="120"/>
      <c r="AR5" s="92"/>
      <c r="AS5" s="62"/>
    </row>
    <row r="6" spans="1:58" ht="15.75" customHeight="1" thickTop="1" thickBot="1" x14ac:dyDescent="0.2">
      <c r="A6" s="30"/>
      <c r="B6" s="30"/>
      <c r="C6" s="30"/>
      <c r="D6" s="30"/>
      <c r="E6" s="30"/>
      <c r="F6" s="31"/>
      <c r="G6" s="31"/>
      <c r="H6" s="31"/>
      <c r="I6" s="31"/>
      <c r="J6" s="31"/>
      <c r="K6" s="31"/>
      <c r="L6" s="31"/>
      <c r="M6" s="31"/>
      <c r="N6" s="31"/>
      <c r="O6" s="15"/>
      <c r="P6" s="15"/>
      <c r="Q6" s="15"/>
      <c r="R6" s="32"/>
      <c r="S6" s="151" t="s">
        <v>31</v>
      </c>
      <c r="T6" s="152"/>
      <c r="U6" s="152"/>
      <c r="V6" s="152"/>
      <c r="W6" s="152"/>
      <c r="X6" s="152"/>
      <c r="Y6" s="152"/>
      <c r="Z6" s="152"/>
      <c r="AA6" s="152"/>
      <c r="AB6" s="152"/>
      <c r="AC6" s="152"/>
      <c r="AD6" s="152"/>
      <c r="AE6" s="153"/>
      <c r="AF6" s="115"/>
      <c r="AG6" s="138" t="str">
        <f>IF(W5="","×","")</f>
        <v/>
      </c>
      <c r="AH6" s="120" t="str">
        <f>IF(W5="","登録番号をご入力下さい。","")</f>
        <v/>
      </c>
      <c r="AI6" s="120"/>
      <c r="AJ6" s="120"/>
      <c r="AK6" s="120"/>
      <c r="AL6" s="120"/>
      <c r="AM6" s="120"/>
      <c r="AN6" s="120"/>
      <c r="AO6" s="120"/>
      <c r="AP6" s="120"/>
      <c r="AQ6" s="120"/>
      <c r="AR6" s="95"/>
      <c r="AS6" s="62"/>
      <c r="AT6" s="64"/>
      <c r="AU6" s="67"/>
      <c r="AV6" s="67"/>
      <c r="AW6" s="67"/>
      <c r="AX6" s="67"/>
      <c r="AY6" s="67"/>
      <c r="AZ6" s="67"/>
      <c r="BA6" s="67"/>
      <c r="BB6" s="67"/>
      <c r="BC6" s="67"/>
      <c r="BD6" s="67"/>
      <c r="BE6" s="67"/>
      <c r="BF6" s="67"/>
    </row>
    <row r="7" spans="1:58" ht="15" customHeight="1" thickTop="1" x14ac:dyDescent="0.15">
      <c r="A7" s="154" t="s">
        <v>24</v>
      </c>
      <c r="B7" s="155"/>
      <c r="C7" s="155"/>
      <c r="D7" s="155"/>
      <c r="E7" s="155"/>
      <c r="F7" s="160">
        <f>SUM(AB30:AE33)</f>
        <v>1322739</v>
      </c>
      <c r="G7" s="160"/>
      <c r="H7" s="160"/>
      <c r="I7" s="160"/>
      <c r="J7" s="160"/>
      <c r="K7" s="160"/>
      <c r="L7" s="160"/>
      <c r="M7" s="160"/>
      <c r="N7" s="161"/>
      <c r="O7" s="15"/>
      <c r="P7" s="15"/>
      <c r="Q7" s="15"/>
      <c r="R7" s="32"/>
      <c r="S7" s="134" t="s">
        <v>32</v>
      </c>
      <c r="T7" s="135"/>
      <c r="U7" s="135"/>
      <c r="V7" s="136"/>
      <c r="W7" s="136"/>
      <c r="X7" s="136"/>
      <c r="Y7" s="136"/>
      <c r="Z7" s="136"/>
      <c r="AA7" s="136"/>
      <c r="AB7" s="136"/>
      <c r="AC7" s="136"/>
      <c r="AD7" s="136"/>
      <c r="AE7" s="137"/>
      <c r="AF7" s="115"/>
      <c r="AG7" s="138"/>
      <c r="AH7" s="120" t="str">
        <f t="shared" ref="AH7" si="0">IF(W6="","仕入先コードをご記入下さい。","")</f>
        <v>仕入先コードをご記入下さい。</v>
      </c>
      <c r="AI7" s="120"/>
      <c r="AJ7" s="120"/>
      <c r="AK7" s="120"/>
      <c r="AL7" s="120"/>
      <c r="AM7" s="120"/>
      <c r="AN7" s="120"/>
      <c r="AO7" s="120"/>
      <c r="AP7" s="120"/>
      <c r="AQ7" s="120"/>
      <c r="AR7" s="60"/>
      <c r="AS7" s="60"/>
      <c r="AT7" s="64"/>
      <c r="AU7" s="67"/>
      <c r="AV7" s="67"/>
      <c r="AW7" s="67"/>
      <c r="AX7" s="67"/>
      <c r="AY7" s="67"/>
      <c r="AZ7" s="67"/>
      <c r="BA7" s="67"/>
      <c r="BB7" s="67"/>
      <c r="BC7" s="67"/>
      <c r="BD7" s="67"/>
      <c r="BE7" s="67"/>
      <c r="BF7" s="67"/>
    </row>
    <row r="8" spans="1:58" ht="15" customHeight="1" x14ac:dyDescent="0.15">
      <c r="A8" s="156"/>
      <c r="B8" s="157"/>
      <c r="C8" s="157"/>
      <c r="D8" s="157"/>
      <c r="E8" s="157"/>
      <c r="F8" s="162"/>
      <c r="G8" s="162"/>
      <c r="H8" s="162"/>
      <c r="I8" s="162"/>
      <c r="J8" s="162"/>
      <c r="K8" s="162"/>
      <c r="L8" s="162"/>
      <c r="M8" s="162"/>
      <c r="N8" s="163"/>
      <c r="O8" s="15"/>
      <c r="P8" s="15"/>
      <c r="Q8" s="15"/>
      <c r="R8" s="32"/>
      <c r="S8" s="134"/>
      <c r="T8" s="135"/>
      <c r="U8" s="135"/>
      <c r="V8" s="136"/>
      <c r="W8" s="136"/>
      <c r="X8" s="136"/>
      <c r="Y8" s="136"/>
      <c r="Z8" s="136"/>
      <c r="AA8" s="136"/>
      <c r="AB8" s="136"/>
      <c r="AC8" s="136"/>
      <c r="AD8" s="136"/>
      <c r="AE8" s="137"/>
      <c r="AF8" s="115"/>
      <c r="AG8" s="138" t="str">
        <f>IF(V7="","×","")</f>
        <v>×</v>
      </c>
      <c r="AH8" s="120" t="str">
        <f>IF(V7="","貴社の住所をご入力下さい。","")</f>
        <v>貴社の住所をご入力下さい。</v>
      </c>
      <c r="AI8" s="120"/>
      <c r="AJ8" s="120"/>
      <c r="AK8" s="120"/>
      <c r="AL8" s="120"/>
      <c r="AM8" s="120"/>
      <c r="AN8" s="120"/>
      <c r="AO8" s="120"/>
      <c r="AP8" s="120"/>
      <c r="AQ8" s="120"/>
      <c r="AR8" s="60"/>
      <c r="AS8" s="60"/>
      <c r="AT8" s="64"/>
      <c r="AU8" s="67"/>
      <c r="AV8" s="67"/>
      <c r="AW8" s="67"/>
      <c r="AX8" s="67"/>
      <c r="AY8" s="67"/>
      <c r="AZ8" s="67"/>
      <c r="BA8" s="67"/>
      <c r="BB8" s="67"/>
      <c r="BC8" s="67"/>
      <c r="BD8" s="67"/>
      <c r="BE8" s="67"/>
      <c r="BF8" s="67"/>
    </row>
    <row r="9" spans="1:58" ht="15" customHeight="1" x14ac:dyDescent="0.15">
      <c r="A9" s="156"/>
      <c r="B9" s="157"/>
      <c r="C9" s="157"/>
      <c r="D9" s="157"/>
      <c r="E9" s="157"/>
      <c r="F9" s="162"/>
      <c r="G9" s="162"/>
      <c r="H9" s="162"/>
      <c r="I9" s="162"/>
      <c r="J9" s="162"/>
      <c r="K9" s="162"/>
      <c r="L9" s="162"/>
      <c r="M9" s="162"/>
      <c r="N9" s="163"/>
      <c r="O9" s="15"/>
      <c r="P9" s="15"/>
      <c r="Q9" s="15"/>
      <c r="R9" s="32"/>
      <c r="S9" s="139" t="s">
        <v>33</v>
      </c>
      <c r="T9" s="140"/>
      <c r="U9" s="140"/>
      <c r="V9" s="136" t="s">
        <v>76</v>
      </c>
      <c r="W9" s="136"/>
      <c r="X9" s="136"/>
      <c r="Y9" s="136"/>
      <c r="Z9" s="136"/>
      <c r="AA9" s="136"/>
      <c r="AB9" s="136"/>
      <c r="AC9" s="136"/>
      <c r="AD9" s="136"/>
      <c r="AE9" s="137"/>
      <c r="AF9" s="115"/>
      <c r="AG9" s="138"/>
      <c r="AH9" s="120"/>
      <c r="AI9" s="120"/>
      <c r="AJ9" s="120"/>
      <c r="AK9" s="120"/>
      <c r="AL9" s="120"/>
      <c r="AM9" s="120"/>
      <c r="AN9" s="120"/>
      <c r="AO9" s="120"/>
      <c r="AP9" s="120"/>
      <c r="AQ9" s="120"/>
      <c r="AR9" s="60"/>
      <c r="AS9" s="60"/>
      <c r="AT9" s="64"/>
      <c r="AU9" s="67"/>
      <c r="AV9" s="67"/>
      <c r="AW9" s="67"/>
      <c r="AX9" s="67"/>
      <c r="AY9" s="67"/>
      <c r="AZ9" s="67"/>
      <c r="BA9" s="67"/>
      <c r="BB9" s="67"/>
      <c r="BC9" s="67"/>
      <c r="BD9" s="67"/>
      <c r="BE9" s="67"/>
      <c r="BF9" s="67"/>
    </row>
    <row r="10" spans="1:58" ht="15" customHeight="1" x14ac:dyDescent="0.15">
      <c r="A10" s="156"/>
      <c r="B10" s="157"/>
      <c r="C10" s="157"/>
      <c r="D10" s="157"/>
      <c r="E10" s="157"/>
      <c r="F10" s="162"/>
      <c r="G10" s="162"/>
      <c r="H10" s="162"/>
      <c r="I10" s="162"/>
      <c r="J10" s="162"/>
      <c r="K10" s="162"/>
      <c r="L10" s="162"/>
      <c r="M10" s="162"/>
      <c r="N10" s="163"/>
      <c r="O10" s="15"/>
      <c r="P10" s="15"/>
      <c r="Q10" s="15"/>
      <c r="R10" s="32"/>
      <c r="S10" s="139"/>
      <c r="T10" s="140"/>
      <c r="U10" s="140"/>
      <c r="V10" s="136"/>
      <c r="W10" s="136"/>
      <c r="X10" s="136"/>
      <c r="Y10" s="136"/>
      <c r="Z10" s="136"/>
      <c r="AA10" s="136"/>
      <c r="AB10" s="136"/>
      <c r="AC10" s="136"/>
      <c r="AD10" s="136"/>
      <c r="AE10" s="137"/>
      <c r="AF10" s="115"/>
      <c r="AG10" s="110"/>
      <c r="AH10" s="138"/>
      <c r="AI10" s="138"/>
      <c r="AJ10" s="138"/>
      <c r="AK10" s="138"/>
      <c r="AL10" s="138"/>
      <c r="AM10" s="138"/>
      <c r="AN10" s="138"/>
      <c r="AO10" s="138"/>
      <c r="AP10" s="138"/>
      <c r="AQ10" s="138"/>
      <c r="AR10" s="60"/>
      <c r="AS10" s="60"/>
      <c r="AT10" s="64"/>
      <c r="AU10" s="67"/>
      <c r="AV10" s="67"/>
      <c r="AW10" s="67"/>
      <c r="AX10" s="67"/>
      <c r="AY10" s="67"/>
      <c r="AZ10" s="67"/>
      <c r="BA10" s="67"/>
      <c r="BB10" s="67"/>
      <c r="BC10" s="67"/>
      <c r="BD10" s="67"/>
      <c r="BE10" s="67"/>
      <c r="BF10" s="67"/>
    </row>
    <row r="11" spans="1:58" ht="15" customHeight="1" thickBot="1" x14ac:dyDescent="0.2">
      <c r="A11" s="158"/>
      <c r="B11" s="159"/>
      <c r="C11" s="159"/>
      <c r="D11" s="159"/>
      <c r="E11" s="159"/>
      <c r="F11" s="164"/>
      <c r="G11" s="164"/>
      <c r="H11" s="164"/>
      <c r="I11" s="164"/>
      <c r="J11" s="164"/>
      <c r="K11" s="164"/>
      <c r="L11" s="164"/>
      <c r="M11" s="164"/>
      <c r="N11" s="165"/>
      <c r="O11" s="33"/>
      <c r="P11" s="33"/>
      <c r="Q11" s="33"/>
      <c r="R11" s="34"/>
      <c r="S11" s="139" t="s">
        <v>34</v>
      </c>
      <c r="T11" s="140"/>
      <c r="U11" s="140"/>
      <c r="V11" s="136" t="s">
        <v>75</v>
      </c>
      <c r="W11" s="136"/>
      <c r="X11" s="136"/>
      <c r="Y11" s="136"/>
      <c r="Z11" s="136"/>
      <c r="AA11" s="136"/>
      <c r="AB11" s="136"/>
      <c r="AC11" s="136"/>
      <c r="AD11" s="136"/>
      <c r="AE11" s="137"/>
      <c r="AF11" s="115"/>
      <c r="AG11" s="88" t="str">
        <f>IF(OR(V9&lt;&gt;"",V11&lt;&gt;""),"","×")</f>
        <v/>
      </c>
      <c r="AH11" s="120" t="str">
        <f>IF(OR(V9&lt;&gt;"",V11&lt;&gt;""),"","貴社名、代表者名をご入力下さい。")</f>
        <v/>
      </c>
      <c r="AI11" s="120"/>
      <c r="AJ11" s="120"/>
      <c r="AK11" s="120"/>
      <c r="AL11" s="120"/>
      <c r="AM11" s="120"/>
      <c r="AN11" s="120"/>
      <c r="AO11" s="120"/>
      <c r="AP11" s="120"/>
      <c r="AQ11" s="120"/>
      <c r="AR11" s="95"/>
      <c r="AS11" s="95"/>
    </row>
    <row r="12" spans="1:58" ht="15" customHeight="1" thickTop="1" thickBot="1" x14ac:dyDescent="0.2">
      <c r="A12" s="102"/>
      <c r="B12" s="102"/>
      <c r="C12" s="102"/>
      <c r="D12" s="102"/>
      <c r="E12" s="102"/>
      <c r="F12" s="33"/>
      <c r="G12" s="33"/>
      <c r="H12" s="33"/>
      <c r="I12" s="33"/>
      <c r="J12" s="33"/>
      <c r="K12" s="33"/>
      <c r="L12" s="33"/>
      <c r="M12" s="33"/>
      <c r="N12" s="33"/>
      <c r="O12" s="33"/>
      <c r="P12" s="33"/>
      <c r="Q12" s="33"/>
      <c r="R12" s="34"/>
      <c r="S12" s="166"/>
      <c r="T12" s="167"/>
      <c r="U12" s="167"/>
      <c r="V12" s="168"/>
      <c r="W12" s="168"/>
      <c r="X12" s="168"/>
      <c r="Y12" s="168"/>
      <c r="Z12" s="168"/>
      <c r="AA12" s="168"/>
      <c r="AB12" s="168"/>
      <c r="AC12" s="168"/>
      <c r="AD12" s="168"/>
      <c r="AE12" s="169"/>
      <c r="AF12" s="115"/>
      <c r="AG12" s="88"/>
      <c r="AH12" s="110"/>
      <c r="AI12" s="110"/>
      <c r="AJ12" s="110"/>
      <c r="AK12" s="110"/>
      <c r="AL12" s="110"/>
      <c r="AM12" s="110"/>
      <c r="AN12" s="110"/>
      <c r="AO12" s="110"/>
      <c r="AP12" s="110"/>
      <c r="AQ12" s="110"/>
      <c r="AR12" s="95"/>
      <c r="AS12" s="95"/>
    </row>
    <row r="13" spans="1:58" ht="9.9499999999999993" customHeight="1" thickTop="1" thickBot="1" x14ac:dyDescent="0.2">
      <c r="A13" s="102"/>
      <c r="B13" s="102"/>
      <c r="C13" s="102"/>
      <c r="D13" s="102"/>
      <c r="E13" s="102"/>
      <c r="F13" s="33"/>
      <c r="G13" s="33"/>
      <c r="H13" s="33"/>
      <c r="I13" s="33"/>
      <c r="J13" s="33"/>
      <c r="K13" s="33"/>
      <c r="L13" s="33"/>
      <c r="M13" s="33"/>
      <c r="N13" s="33"/>
      <c r="O13" s="33"/>
      <c r="P13" s="33"/>
      <c r="Q13" s="33"/>
      <c r="R13" s="34"/>
      <c r="S13" s="70"/>
      <c r="T13" s="70"/>
      <c r="U13" s="70"/>
      <c r="V13" s="103"/>
      <c r="W13" s="103"/>
      <c r="X13" s="103"/>
      <c r="Y13" s="103"/>
      <c r="Z13" s="103"/>
      <c r="AA13" s="103"/>
      <c r="AB13" s="103"/>
      <c r="AC13" s="103"/>
      <c r="AD13" s="103"/>
      <c r="AE13" s="103"/>
      <c r="AF13" s="115"/>
      <c r="AG13" s="110"/>
      <c r="AH13" s="138"/>
      <c r="AI13" s="138"/>
      <c r="AJ13" s="138"/>
      <c r="AK13" s="138"/>
      <c r="AL13" s="138"/>
      <c r="AM13" s="138"/>
      <c r="AN13" s="138"/>
      <c r="AO13" s="138"/>
      <c r="AP13" s="138"/>
      <c r="AQ13" s="138"/>
      <c r="AR13" s="95"/>
      <c r="AS13" s="95"/>
    </row>
    <row r="14" spans="1:58" ht="21.95" customHeight="1" thickTop="1" x14ac:dyDescent="0.15">
      <c r="A14" s="170" t="s">
        <v>5</v>
      </c>
      <c r="B14" s="172" t="s">
        <v>37</v>
      </c>
      <c r="C14" s="173"/>
      <c r="D14" s="173"/>
      <c r="E14" s="173"/>
      <c r="F14" s="173"/>
      <c r="G14" s="173"/>
      <c r="H14" s="174"/>
      <c r="I14" s="175" t="s">
        <v>26</v>
      </c>
      <c r="J14" s="176"/>
      <c r="K14" s="176"/>
      <c r="L14" s="176"/>
      <c r="M14" s="176"/>
      <c r="N14" s="176"/>
      <c r="O14" s="176"/>
      <c r="P14" s="176"/>
      <c r="Q14" s="177"/>
      <c r="R14" s="175" t="s">
        <v>28</v>
      </c>
      <c r="S14" s="177"/>
      <c r="T14" s="181" t="s">
        <v>29</v>
      </c>
      <c r="U14" s="182"/>
      <c r="V14" s="181" t="s">
        <v>55</v>
      </c>
      <c r="W14" s="185"/>
      <c r="X14" s="182"/>
      <c r="Y14" s="181" t="s">
        <v>30</v>
      </c>
      <c r="Z14" s="185"/>
      <c r="AA14" s="182"/>
      <c r="AB14" s="206" t="s">
        <v>27</v>
      </c>
      <c r="AC14" s="185"/>
      <c r="AD14" s="185"/>
      <c r="AE14" s="207"/>
      <c r="AF14" s="115"/>
      <c r="AG14" s="110" t="str">
        <f>IF(AB16="","×","")</f>
        <v/>
      </c>
      <c r="AH14" s="120" t="str">
        <f>IF(AB16="","請求内訳をご入力下さい。","")</f>
        <v/>
      </c>
      <c r="AI14" s="120"/>
      <c r="AJ14" s="120"/>
      <c r="AK14" s="120"/>
      <c r="AL14" s="120"/>
      <c r="AM14" s="120"/>
      <c r="AN14" s="120"/>
      <c r="AO14" s="120"/>
      <c r="AP14" s="120"/>
      <c r="AQ14" s="120"/>
      <c r="AR14" s="95"/>
      <c r="AS14" s="95"/>
    </row>
    <row r="15" spans="1:58" ht="21.95" customHeight="1" thickBot="1" x14ac:dyDescent="0.2">
      <c r="A15" s="171"/>
      <c r="B15" s="210" t="s">
        <v>68</v>
      </c>
      <c r="C15" s="211"/>
      <c r="D15" s="211"/>
      <c r="E15" s="211"/>
      <c r="F15" s="211"/>
      <c r="G15" s="211"/>
      <c r="H15" s="212"/>
      <c r="I15" s="178"/>
      <c r="J15" s="179"/>
      <c r="K15" s="179"/>
      <c r="L15" s="179"/>
      <c r="M15" s="179"/>
      <c r="N15" s="179"/>
      <c r="O15" s="179"/>
      <c r="P15" s="179"/>
      <c r="Q15" s="180"/>
      <c r="R15" s="178"/>
      <c r="S15" s="180"/>
      <c r="T15" s="183"/>
      <c r="U15" s="184"/>
      <c r="V15" s="183"/>
      <c r="W15" s="186"/>
      <c r="X15" s="184"/>
      <c r="Y15" s="183"/>
      <c r="Z15" s="186"/>
      <c r="AA15" s="184"/>
      <c r="AB15" s="208"/>
      <c r="AC15" s="186"/>
      <c r="AD15" s="186"/>
      <c r="AE15" s="209"/>
      <c r="AF15" s="115"/>
      <c r="AG15" s="110"/>
      <c r="AH15" s="109"/>
      <c r="AI15" s="109"/>
      <c r="AJ15" s="109"/>
      <c r="AK15" s="109"/>
      <c r="AL15" s="109"/>
      <c r="AM15" s="109"/>
      <c r="AN15" s="109"/>
      <c r="AO15" s="109"/>
      <c r="AP15" s="109"/>
      <c r="AQ15" s="109"/>
      <c r="AR15" s="95"/>
      <c r="AS15" s="95"/>
    </row>
    <row r="16" spans="1:58" ht="21.95" customHeight="1" thickTop="1" x14ac:dyDescent="0.15">
      <c r="A16" s="213">
        <v>1</v>
      </c>
      <c r="B16" s="189" t="s">
        <v>41</v>
      </c>
      <c r="C16" s="190"/>
      <c r="D16" s="190"/>
      <c r="E16" s="190"/>
      <c r="F16" s="190"/>
      <c r="G16" s="190"/>
      <c r="H16" s="191"/>
      <c r="I16" s="192" t="s">
        <v>78</v>
      </c>
      <c r="J16" s="193"/>
      <c r="K16" s="193"/>
      <c r="L16" s="193"/>
      <c r="M16" s="193"/>
      <c r="N16" s="193"/>
      <c r="O16" s="193"/>
      <c r="P16" s="193"/>
      <c r="Q16" s="194"/>
      <c r="R16" s="198">
        <v>1</v>
      </c>
      <c r="S16" s="199"/>
      <c r="T16" s="202" t="s">
        <v>35</v>
      </c>
      <c r="U16" s="203"/>
      <c r="V16" s="215">
        <v>0.1</v>
      </c>
      <c r="W16" s="216"/>
      <c r="X16" s="217"/>
      <c r="Y16" s="240"/>
      <c r="Z16" s="241"/>
      <c r="AA16" s="242"/>
      <c r="AB16" s="243">
        <v>100000</v>
      </c>
      <c r="AC16" s="244"/>
      <c r="AD16" s="244"/>
      <c r="AE16" s="245"/>
      <c r="AF16" s="115"/>
      <c r="AG16" s="110"/>
      <c r="AH16" s="138"/>
      <c r="AI16" s="138"/>
      <c r="AJ16" s="138"/>
      <c r="AK16" s="138"/>
      <c r="AL16" s="138"/>
      <c r="AM16" s="138"/>
      <c r="AN16" s="138"/>
      <c r="AO16" s="138"/>
      <c r="AP16" s="138"/>
      <c r="AQ16" s="138"/>
      <c r="AR16" s="95"/>
      <c r="AS16" s="95"/>
    </row>
    <row r="17" spans="1:58" ht="21.95" customHeight="1" x14ac:dyDescent="0.15">
      <c r="A17" s="214"/>
      <c r="B17" s="237" t="s">
        <v>77</v>
      </c>
      <c r="C17" s="238"/>
      <c r="D17" s="238"/>
      <c r="E17" s="238"/>
      <c r="F17" s="238"/>
      <c r="G17" s="238"/>
      <c r="H17" s="239"/>
      <c r="I17" s="195"/>
      <c r="J17" s="196"/>
      <c r="K17" s="196"/>
      <c r="L17" s="196"/>
      <c r="M17" s="196"/>
      <c r="N17" s="196"/>
      <c r="O17" s="196"/>
      <c r="P17" s="196"/>
      <c r="Q17" s="197"/>
      <c r="R17" s="200"/>
      <c r="S17" s="201"/>
      <c r="T17" s="204"/>
      <c r="U17" s="205"/>
      <c r="V17" s="218"/>
      <c r="W17" s="219"/>
      <c r="X17" s="220"/>
      <c r="Y17" s="227"/>
      <c r="Z17" s="228"/>
      <c r="AA17" s="229"/>
      <c r="AB17" s="246" t="str">
        <f t="shared" ref="AB17:AB27" si="1">IF(R17="","",R17*Y17)</f>
        <v/>
      </c>
      <c r="AC17" s="247"/>
      <c r="AD17" s="247"/>
      <c r="AE17" s="248"/>
      <c r="AF17" s="115"/>
      <c r="AG17" s="110"/>
      <c r="AH17" s="138"/>
      <c r="AI17" s="138"/>
      <c r="AJ17" s="138"/>
      <c r="AK17" s="138"/>
      <c r="AL17" s="138"/>
      <c r="AM17" s="138"/>
      <c r="AN17" s="138"/>
      <c r="AO17" s="138"/>
      <c r="AP17" s="138"/>
      <c r="AQ17" s="138"/>
      <c r="AR17" s="95"/>
      <c r="AS17" s="95"/>
    </row>
    <row r="18" spans="1:58" s="63" customFormat="1" ht="21.95" customHeight="1" x14ac:dyDescent="0.15">
      <c r="A18" s="187">
        <v>2</v>
      </c>
      <c r="B18" s="189" t="s">
        <v>41</v>
      </c>
      <c r="C18" s="190"/>
      <c r="D18" s="190"/>
      <c r="E18" s="190"/>
      <c r="F18" s="190"/>
      <c r="G18" s="190"/>
      <c r="H18" s="191"/>
      <c r="I18" s="192" t="s">
        <v>79</v>
      </c>
      <c r="J18" s="193"/>
      <c r="K18" s="193"/>
      <c r="L18" s="193"/>
      <c r="M18" s="193"/>
      <c r="N18" s="193"/>
      <c r="O18" s="193"/>
      <c r="P18" s="193"/>
      <c r="Q18" s="194"/>
      <c r="R18" s="198">
        <v>1</v>
      </c>
      <c r="S18" s="199"/>
      <c r="T18" s="202" t="s">
        <v>35</v>
      </c>
      <c r="U18" s="203"/>
      <c r="V18" s="221">
        <v>0.1</v>
      </c>
      <c r="W18" s="222"/>
      <c r="X18" s="223"/>
      <c r="Y18" s="224">
        <v>999990</v>
      </c>
      <c r="Z18" s="225"/>
      <c r="AA18" s="226"/>
      <c r="AB18" s="230">
        <f t="shared" si="1"/>
        <v>999990</v>
      </c>
      <c r="AC18" s="231"/>
      <c r="AD18" s="231"/>
      <c r="AE18" s="232"/>
      <c r="AF18" s="118"/>
      <c r="AG18" s="111"/>
      <c r="AH18" s="236"/>
      <c r="AI18" s="236"/>
      <c r="AJ18" s="236"/>
      <c r="AK18" s="236"/>
      <c r="AL18" s="236"/>
      <c r="AM18" s="236"/>
      <c r="AN18" s="236"/>
      <c r="AO18" s="236"/>
      <c r="AP18" s="236"/>
      <c r="AQ18" s="236"/>
      <c r="AR18" s="96"/>
      <c r="AS18" s="96"/>
      <c r="AU18" s="66"/>
      <c r="AV18" s="66"/>
      <c r="AW18" s="66"/>
      <c r="AX18" s="66"/>
      <c r="AY18" s="66"/>
      <c r="AZ18" s="66"/>
      <c r="BA18" s="66"/>
      <c r="BB18" s="66"/>
      <c r="BC18" s="66"/>
      <c r="BD18" s="66"/>
      <c r="BE18" s="66"/>
      <c r="BF18" s="66"/>
    </row>
    <row r="19" spans="1:58" s="63" customFormat="1" ht="21.95" customHeight="1" x14ac:dyDescent="0.15">
      <c r="A19" s="188"/>
      <c r="B19" s="237" t="s">
        <v>72</v>
      </c>
      <c r="C19" s="238"/>
      <c r="D19" s="238"/>
      <c r="E19" s="238"/>
      <c r="F19" s="238"/>
      <c r="G19" s="238"/>
      <c r="H19" s="239"/>
      <c r="I19" s="195"/>
      <c r="J19" s="196"/>
      <c r="K19" s="196"/>
      <c r="L19" s="196"/>
      <c r="M19" s="196"/>
      <c r="N19" s="196"/>
      <c r="O19" s="196"/>
      <c r="P19" s="196"/>
      <c r="Q19" s="197"/>
      <c r="R19" s="200"/>
      <c r="S19" s="201"/>
      <c r="T19" s="204"/>
      <c r="U19" s="205"/>
      <c r="V19" s="218"/>
      <c r="W19" s="219"/>
      <c r="X19" s="220"/>
      <c r="Y19" s="227"/>
      <c r="Z19" s="228"/>
      <c r="AA19" s="229"/>
      <c r="AB19" s="233" t="str">
        <f t="shared" si="1"/>
        <v/>
      </c>
      <c r="AC19" s="234"/>
      <c r="AD19" s="234"/>
      <c r="AE19" s="235"/>
      <c r="AF19" s="115"/>
      <c r="AG19" s="110"/>
      <c r="AH19" s="138"/>
      <c r="AI19" s="138"/>
      <c r="AJ19" s="138"/>
      <c r="AK19" s="138"/>
      <c r="AL19" s="138"/>
      <c r="AM19" s="138"/>
      <c r="AN19" s="138"/>
      <c r="AO19" s="138"/>
      <c r="AP19" s="138"/>
      <c r="AQ19" s="138"/>
      <c r="AR19" s="95"/>
      <c r="AS19" s="95"/>
      <c r="AU19" s="66"/>
      <c r="AV19" s="66"/>
      <c r="AW19" s="66"/>
      <c r="AX19" s="66"/>
      <c r="AY19" s="66"/>
      <c r="AZ19" s="66"/>
      <c r="BA19" s="66"/>
      <c r="BB19" s="66"/>
      <c r="BC19" s="66"/>
      <c r="BD19" s="66"/>
      <c r="BE19" s="66"/>
      <c r="BF19" s="66"/>
    </row>
    <row r="20" spans="1:58" s="63" customFormat="1" ht="21.95" customHeight="1" x14ac:dyDescent="0.15">
      <c r="A20" s="213">
        <v>3</v>
      </c>
      <c r="B20" s="189" t="s">
        <v>41</v>
      </c>
      <c r="C20" s="190"/>
      <c r="D20" s="190"/>
      <c r="E20" s="190"/>
      <c r="F20" s="190"/>
      <c r="G20" s="190"/>
      <c r="H20" s="191"/>
      <c r="I20" s="192" t="s">
        <v>71</v>
      </c>
      <c r="J20" s="193"/>
      <c r="K20" s="193"/>
      <c r="L20" s="193"/>
      <c r="M20" s="193"/>
      <c r="N20" s="193"/>
      <c r="O20" s="193"/>
      <c r="P20" s="193"/>
      <c r="Q20" s="194"/>
      <c r="R20" s="198">
        <v>10</v>
      </c>
      <c r="S20" s="199"/>
      <c r="T20" s="256" t="s">
        <v>69</v>
      </c>
      <c r="U20" s="257"/>
      <c r="V20" s="221">
        <v>0.1</v>
      </c>
      <c r="W20" s="222"/>
      <c r="X20" s="223"/>
      <c r="Y20" s="224">
        <v>1500</v>
      </c>
      <c r="Z20" s="225"/>
      <c r="AA20" s="226"/>
      <c r="AB20" s="230">
        <f t="shared" si="1"/>
        <v>15000</v>
      </c>
      <c r="AC20" s="231"/>
      <c r="AD20" s="231"/>
      <c r="AE20" s="232"/>
      <c r="AF20" s="115"/>
      <c r="AG20" s="110"/>
      <c r="AH20" s="138"/>
      <c r="AI20" s="138"/>
      <c r="AJ20" s="138"/>
      <c r="AK20" s="138"/>
      <c r="AL20" s="138"/>
      <c r="AM20" s="138"/>
      <c r="AN20" s="138"/>
      <c r="AO20" s="138"/>
      <c r="AP20" s="138"/>
      <c r="AQ20" s="138"/>
      <c r="AR20" s="95"/>
      <c r="AS20" s="95"/>
      <c r="AU20" s="66"/>
      <c r="AV20" s="66"/>
      <c r="AW20" s="66"/>
      <c r="AX20" s="66"/>
      <c r="AY20" s="66"/>
      <c r="AZ20" s="66"/>
      <c r="BA20" s="66"/>
      <c r="BB20" s="66"/>
      <c r="BC20" s="66"/>
      <c r="BD20" s="66"/>
      <c r="BE20" s="66"/>
      <c r="BF20" s="66"/>
    </row>
    <row r="21" spans="1:58" s="63" customFormat="1" ht="21.95" customHeight="1" x14ac:dyDescent="0.15">
      <c r="A21" s="214"/>
      <c r="B21" s="237">
        <v>45031</v>
      </c>
      <c r="C21" s="238"/>
      <c r="D21" s="238"/>
      <c r="E21" s="238"/>
      <c r="F21" s="238"/>
      <c r="G21" s="238"/>
      <c r="H21" s="239"/>
      <c r="I21" s="195"/>
      <c r="J21" s="196"/>
      <c r="K21" s="196"/>
      <c r="L21" s="196"/>
      <c r="M21" s="196"/>
      <c r="N21" s="196"/>
      <c r="O21" s="196"/>
      <c r="P21" s="196"/>
      <c r="Q21" s="197"/>
      <c r="R21" s="200"/>
      <c r="S21" s="201"/>
      <c r="T21" s="204"/>
      <c r="U21" s="205"/>
      <c r="V21" s="218"/>
      <c r="W21" s="219"/>
      <c r="X21" s="220"/>
      <c r="Y21" s="227"/>
      <c r="Z21" s="228"/>
      <c r="AA21" s="229"/>
      <c r="AB21" s="233" t="str">
        <f t="shared" si="1"/>
        <v/>
      </c>
      <c r="AC21" s="234"/>
      <c r="AD21" s="234"/>
      <c r="AE21" s="235"/>
      <c r="AF21" s="115"/>
      <c r="AG21" s="110"/>
      <c r="AH21" s="138"/>
      <c r="AI21" s="138"/>
      <c r="AJ21" s="138"/>
      <c r="AK21" s="138"/>
      <c r="AL21" s="138"/>
      <c r="AM21" s="138"/>
      <c r="AN21" s="138"/>
      <c r="AO21" s="138"/>
      <c r="AP21" s="138"/>
      <c r="AQ21" s="138"/>
      <c r="AR21" s="95"/>
      <c r="AS21" s="95"/>
      <c r="AU21" s="66"/>
      <c r="AV21" s="66"/>
      <c r="AW21" s="66"/>
      <c r="AX21" s="66"/>
      <c r="AY21" s="66"/>
      <c r="AZ21" s="66"/>
      <c r="BA21" s="66"/>
      <c r="BB21" s="66"/>
      <c r="BC21" s="66"/>
      <c r="BD21" s="66"/>
      <c r="BE21" s="66"/>
      <c r="BF21" s="66"/>
    </row>
    <row r="22" spans="1:58" s="63" customFormat="1" ht="21.95" customHeight="1" x14ac:dyDescent="0.15">
      <c r="A22" s="213">
        <v>4</v>
      </c>
      <c r="B22" s="189" t="s">
        <v>41</v>
      </c>
      <c r="C22" s="190"/>
      <c r="D22" s="190"/>
      <c r="E22" s="190"/>
      <c r="F22" s="190"/>
      <c r="G22" s="190"/>
      <c r="H22" s="191"/>
      <c r="I22" s="249" t="s">
        <v>65</v>
      </c>
      <c r="J22" s="250"/>
      <c r="K22" s="250"/>
      <c r="L22" s="250"/>
      <c r="M22" s="250"/>
      <c r="N22" s="250"/>
      <c r="O22" s="250"/>
      <c r="P22" s="250"/>
      <c r="Q22" s="251"/>
      <c r="R22" s="255" t="s">
        <v>54</v>
      </c>
      <c r="S22" s="199"/>
      <c r="T22" s="256" t="s">
        <v>66</v>
      </c>
      <c r="U22" s="257"/>
      <c r="V22" s="221">
        <v>0.1</v>
      </c>
      <c r="W22" s="222"/>
      <c r="X22" s="223"/>
      <c r="Y22" s="224">
        <v>25000</v>
      </c>
      <c r="Z22" s="225"/>
      <c r="AA22" s="226"/>
      <c r="AB22" s="230">
        <f t="shared" si="1"/>
        <v>87500</v>
      </c>
      <c r="AC22" s="231"/>
      <c r="AD22" s="231"/>
      <c r="AE22" s="232"/>
      <c r="AF22" s="115"/>
      <c r="AG22" s="110"/>
      <c r="AH22" s="138"/>
      <c r="AI22" s="138"/>
      <c r="AJ22" s="138"/>
      <c r="AK22" s="138"/>
      <c r="AL22" s="138"/>
      <c r="AM22" s="138"/>
      <c r="AN22" s="138"/>
      <c r="AO22" s="138"/>
      <c r="AP22" s="138"/>
      <c r="AQ22" s="138"/>
      <c r="AR22" s="95"/>
      <c r="AS22" s="95"/>
      <c r="AU22" s="66"/>
      <c r="AV22" s="66"/>
      <c r="AW22" s="66"/>
      <c r="AX22" s="66"/>
      <c r="AY22" s="66"/>
      <c r="AZ22" s="66"/>
      <c r="BA22" s="66"/>
      <c r="BB22" s="66"/>
      <c r="BC22" s="66"/>
      <c r="BD22" s="66"/>
      <c r="BE22" s="66"/>
      <c r="BF22" s="66"/>
    </row>
    <row r="23" spans="1:58" s="63" customFormat="1" ht="21.95" customHeight="1" x14ac:dyDescent="0.15">
      <c r="A23" s="214"/>
      <c r="B23" s="237">
        <v>45031</v>
      </c>
      <c r="C23" s="238"/>
      <c r="D23" s="238"/>
      <c r="E23" s="238"/>
      <c r="F23" s="238"/>
      <c r="G23" s="238"/>
      <c r="H23" s="239"/>
      <c r="I23" s="252"/>
      <c r="J23" s="253"/>
      <c r="K23" s="253"/>
      <c r="L23" s="253"/>
      <c r="M23" s="253"/>
      <c r="N23" s="253"/>
      <c r="O23" s="253"/>
      <c r="P23" s="253"/>
      <c r="Q23" s="254"/>
      <c r="R23" s="200"/>
      <c r="S23" s="201"/>
      <c r="T23" s="204"/>
      <c r="U23" s="205"/>
      <c r="V23" s="218"/>
      <c r="W23" s="219"/>
      <c r="X23" s="220"/>
      <c r="Y23" s="227"/>
      <c r="Z23" s="228"/>
      <c r="AA23" s="229"/>
      <c r="AB23" s="233" t="str">
        <f t="shared" si="1"/>
        <v/>
      </c>
      <c r="AC23" s="234"/>
      <c r="AD23" s="234"/>
      <c r="AE23" s="235"/>
      <c r="AF23" s="115"/>
      <c r="AG23" s="110"/>
      <c r="AH23" s="138"/>
      <c r="AI23" s="138"/>
      <c r="AJ23" s="138"/>
      <c r="AK23" s="138"/>
      <c r="AL23" s="138"/>
      <c r="AM23" s="138"/>
      <c r="AN23" s="138"/>
      <c r="AO23" s="138"/>
      <c r="AP23" s="138"/>
      <c r="AQ23" s="138"/>
      <c r="AR23" s="95"/>
      <c r="AS23" s="95"/>
      <c r="AU23" s="66"/>
      <c r="AV23" s="66"/>
      <c r="AW23" s="66"/>
      <c r="AX23" s="66"/>
      <c r="AY23" s="66"/>
      <c r="AZ23" s="66"/>
      <c r="BA23" s="66"/>
      <c r="BB23" s="66"/>
      <c r="BC23" s="66"/>
      <c r="BD23" s="66"/>
      <c r="BE23" s="66"/>
      <c r="BF23" s="66"/>
    </row>
    <row r="24" spans="1:58" s="63" customFormat="1" ht="21.95" customHeight="1" x14ac:dyDescent="0.15">
      <c r="A24" s="213">
        <v>5</v>
      </c>
      <c r="B24" s="260"/>
      <c r="C24" s="261"/>
      <c r="D24" s="261"/>
      <c r="E24" s="261"/>
      <c r="F24" s="261"/>
      <c r="G24" s="261"/>
      <c r="H24" s="262"/>
      <c r="I24" s="249"/>
      <c r="J24" s="250"/>
      <c r="K24" s="250"/>
      <c r="L24" s="250"/>
      <c r="M24" s="250"/>
      <c r="N24" s="250"/>
      <c r="O24" s="250"/>
      <c r="P24" s="250"/>
      <c r="Q24" s="251"/>
      <c r="R24" s="198"/>
      <c r="S24" s="199"/>
      <c r="T24" s="256"/>
      <c r="U24" s="257"/>
      <c r="V24" s="221"/>
      <c r="W24" s="222"/>
      <c r="X24" s="223"/>
      <c r="Y24" s="224"/>
      <c r="Z24" s="225"/>
      <c r="AA24" s="226"/>
      <c r="AB24" s="230" t="str">
        <f t="shared" si="1"/>
        <v/>
      </c>
      <c r="AC24" s="231"/>
      <c r="AD24" s="231"/>
      <c r="AE24" s="232"/>
      <c r="AF24" s="115"/>
      <c r="AG24" s="110"/>
      <c r="AH24" s="138"/>
      <c r="AI24" s="138"/>
      <c r="AJ24" s="138"/>
      <c r="AK24" s="138"/>
      <c r="AL24" s="138"/>
      <c r="AM24" s="138"/>
      <c r="AN24" s="138"/>
      <c r="AO24" s="138"/>
      <c r="AP24" s="138"/>
      <c r="AQ24" s="138"/>
      <c r="AR24" s="95"/>
      <c r="AS24" s="95"/>
      <c r="AU24" s="66"/>
      <c r="AV24" s="66"/>
      <c r="AW24" s="66"/>
      <c r="AX24" s="66"/>
      <c r="AY24" s="66"/>
      <c r="AZ24" s="66"/>
      <c r="BA24" s="66"/>
      <c r="BB24" s="66"/>
      <c r="BC24" s="66"/>
      <c r="BD24" s="66"/>
      <c r="BE24" s="66"/>
      <c r="BF24" s="66"/>
    </row>
    <row r="25" spans="1:58" s="63" customFormat="1" ht="21.95" customHeight="1" x14ac:dyDescent="0.15">
      <c r="A25" s="214"/>
      <c r="B25" s="284"/>
      <c r="C25" s="285"/>
      <c r="D25" s="285"/>
      <c r="E25" s="285"/>
      <c r="F25" s="285"/>
      <c r="G25" s="285"/>
      <c r="H25" s="286"/>
      <c r="I25" s="252"/>
      <c r="J25" s="253"/>
      <c r="K25" s="253"/>
      <c r="L25" s="253"/>
      <c r="M25" s="253"/>
      <c r="N25" s="253"/>
      <c r="O25" s="253"/>
      <c r="P25" s="253"/>
      <c r="Q25" s="254"/>
      <c r="R25" s="200"/>
      <c r="S25" s="201"/>
      <c r="T25" s="204"/>
      <c r="U25" s="205"/>
      <c r="V25" s="218"/>
      <c r="W25" s="219"/>
      <c r="X25" s="220"/>
      <c r="Y25" s="227"/>
      <c r="Z25" s="228"/>
      <c r="AA25" s="229"/>
      <c r="AB25" s="233" t="str">
        <f t="shared" si="1"/>
        <v/>
      </c>
      <c r="AC25" s="234"/>
      <c r="AD25" s="234"/>
      <c r="AE25" s="235"/>
      <c r="AF25" s="115"/>
      <c r="AG25" s="110"/>
      <c r="AH25" s="138"/>
      <c r="AI25" s="138"/>
      <c r="AJ25" s="138"/>
      <c r="AK25" s="138"/>
      <c r="AL25" s="138"/>
      <c r="AM25" s="138"/>
      <c r="AN25" s="138"/>
      <c r="AO25" s="138"/>
      <c r="AP25" s="138"/>
      <c r="AQ25" s="138"/>
      <c r="AR25" s="95"/>
      <c r="AS25" s="95"/>
      <c r="AU25" s="66"/>
      <c r="AV25" s="66"/>
      <c r="AW25" s="66"/>
      <c r="AX25" s="66"/>
      <c r="AY25" s="66"/>
      <c r="AZ25" s="66"/>
      <c r="BA25" s="66"/>
      <c r="BB25" s="66"/>
      <c r="BC25" s="66"/>
      <c r="BD25" s="66"/>
      <c r="BE25" s="66"/>
      <c r="BF25" s="66"/>
    </row>
    <row r="26" spans="1:58" s="63" customFormat="1" ht="21.95" customHeight="1" x14ac:dyDescent="0.15">
      <c r="A26" s="258">
        <v>6</v>
      </c>
      <c r="B26" s="260"/>
      <c r="C26" s="261"/>
      <c r="D26" s="261"/>
      <c r="E26" s="261"/>
      <c r="F26" s="261"/>
      <c r="G26" s="261"/>
      <c r="H26" s="262"/>
      <c r="I26" s="249"/>
      <c r="J26" s="250"/>
      <c r="K26" s="250"/>
      <c r="L26" s="250"/>
      <c r="M26" s="250"/>
      <c r="N26" s="250"/>
      <c r="O26" s="250"/>
      <c r="P26" s="250"/>
      <c r="Q26" s="251"/>
      <c r="R26" s="266"/>
      <c r="S26" s="267"/>
      <c r="T26" s="256"/>
      <c r="U26" s="257"/>
      <c r="V26" s="221"/>
      <c r="W26" s="222"/>
      <c r="X26" s="223"/>
      <c r="Y26" s="224"/>
      <c r="Z26" s="225"/>
      <c r="AA26" s="226"/>
      <c r="AB26" s="230" t="str">
        <f t="shared" si="1"/>
        <v/>
      </c>
      <c r="AC26" s="231"/>
      <c r="AD26" s="231"/>
      <c r="AE26" s="232"/>
      <c r="AF26" s="115"/>
      <c r="AG26" s="110"/>
      <c r="AH26" s="138"/>
      <c r="AI26" s="138"/>
      <c r="AJ26" s="138"/>
      <c r="AK26" s="138"/>
      <c r="AL26" s="138"/>
      <c r="AM26" s="138"/>
      <c r="AN26" s="138"/>
      <c r="AO26" s="138"/>
      <c r="AP26" s="138"/>
      <c r="AQ26" s="138"/>
      <c r="AR26" s="95"/>
      <c r="AS26" s="95"/>
      <c r="AU26" s="66"/>
      <c r="AV26" s="66"/>
      <c r="AW26" s="66"/>
      <c r="AX26" s="66"/>
      <c r="AY26" s="66"/>
      <c r="AZ26" s="66"/>
      <c r="BA26" s="66"/>
      <c r="BB26" s="66"/>
      <c r="BC26" s="66"/>
      <c r="BD26" s="66"/>
      <c r="BE26" s="66"/>
      <c r="BF26" s="66"/>
    </row>
    <row r="27" spans="1:58" s="63" customFormat="1" ht="21.95" customHeight="1" thickBot="1" x14ac:dyDescent="0.2">
      <c r="A27" s="259"/>
      <c r="B27" s="281"/>
      <c r="C27" s="282"/>
      <c r="D27" s="282"/>
      <c r="E27" s="282"/>
      <c r="F27" s="282"/>
      <c r="G27" s="282"/>
      <c r="H27" s="283"/>
      <c r="I27" s="263"/>
      <c r="J27" s="264"/>
      <c r="K27" s="264"/>
      <c r="L27" s="264"/>
      <c r="M27" s="264"/>
      <c r="N27" s="264"/>
      <c r="O27" s="264"/>
      <c r="P27" s="264"/>
      <c r="Q27" s="265"/>
      <c r="R27" s="268"/>
      <c r="S27" s="269"/>
      <c r="T27" s="270"/>
      <c r="U27" s="271"/>
      <c r="V27" s="272"/>
      <c r="W27" s="273"/>
      <c r="X27" s="274"/>
      <c r="Y27" s="275"/>
      <c r="Z27" s="276"/>
      <c r="AA27" s="277"/>
      <c r="AB27" s="278" t="str">
        <f t="shared" si="1"/>
        <v/>
      </c>
      <c r="AC27" s="279"/>
      <c r="AD27" s="279"/>
      <c r="AE27" s="280"/>
      <c r="AF27" s="115"/>
      <c r="AG27" s="110"/>
      <c r="AH27" s="138"/>
      <c r="AI27" s="138"/>
      <c r="AJ27" s="138"/>
      <c r="AK27" s="138"/>
      <c r="AL27" s="138"/>
      <c r="AM27" s="138"/>
      <c r="AN27" s="138"/>
      <c r="AO27" s="138"/>
      <c r="AP27" s="138"/>
      <c r="AQ27" s="138"/>
      <c r="AR27" s="95"/>
      <c r="AS27" s="95"/>
      <c r="AU27" s="66"/>
      <c r="AV27" s="66"/>
      <c r="AW27" s="66"/>
      <c r="AX27" s="66"/>
      <c r="AY27" s="66"/>
      <c r="AZ27" s="66"/>
      <c r="BA27" s="66"/>
      <c r="BB27" s="66"/>
      <c r="BC27" s="66"/>
      <c r="BD27" s="66"/>
      <c r="BE27" s="66"/>
      <c r="BF27" s="66"/>
    </row>
    <row r="28" spans="1:58" s="63" customFormat="1" ht="12" customHeight="1" thickTop="1" thickBot="1" x14ac:dyDescent="0.2">
      <c r="A28" s="76"/>
      <c r="B28" s="76"/>
      <c r="C28" s="76"/>
      <c r="D28" s="76"/>
      <c r="E28" s="76"/>
      <c r="F28" s="76"/>
      <c r="G28" s="76"/>
      <c r="H28" s="76"/>
      <c r="I28" s="76"/>
      <c r="J28" s="76"/>
      <c r="K28" s="76"/>
      <c r="L28" s="76"/>
      <c r="M28" s="76"/>
      <c r="N28" s="76"/>
      <c r="O28" s="76"/>
      <c r="P28" s="76"/>
      <c r="Q28" s="76"/>
      <c r="R28" s="76"/>
      <c r="S28" s="76"/>
      <c r="T28" s="76"/>
      <c r="U28" s="76"/>
      <c r="V28" s="76"/>
      <c r="W28" s="76"/>
      <c r="X28" s="77"/>
      <c r="Y28" s="77"/>
      <c r="Z28" s="77"/>
      <c r="AA28" s="77"/>
      <c r="AB28" s="75"/>
      <c r="AC28" s="75"/>
      <c r="AD28" s="75"/>
      <c r="AE28" s="75"/>
      <c r="AF28" s="115"/>
      <c r="AG28" s="110"/>
      <c r="AH28" s="138"/>
      <c r="AI28" s="138"/>
      <c r="AJ28" s="138"/>
      <c r="AK28" s="138"/>
      <c r="AL28" s="138"/>
      <c r="AM28" s="138"/>
      <c r="AN28" s="138"/>
      <c r="AO28" s="138"/>
      <c r="AP28" s="138"/>
      <c r="AQ28" s="138"/>
      <c r="AR28" s="95"/>
      <c r="AS28" s="95"/>
      <c r="AU28" s="66"/>
      <c r="AV28" s="66"/>
      <c r="AW28" s="66"/>
      <c r="AX28" s="66"/>
      <c r="AY28" s="66"/>
      <c r="AZ28" s="66"/>
      <c r="BA28" s="66"/>
      <c r="BB28" s="66"/>
      <c r="BC28" s="66"/>
      <c r="BD28" s="66"/>
      <c r="BE28" s="66"/>
      <c r="BF28" s="66"/>
    </row>
    <row r="29" spans="1:58" s="63" customFormat="1" ht="20.100000000000001" customHeight="1" thickTop="1" x14ac:dyDescent="0.15">
      <c r="A29" s="35" t="s">
        <v>23</v>
      </c>
      <c r="B29" s="110"/>
      <c r="C29" s="110"/>
      <c r="D29" s="110"/>
      <c r="E29" s="110"/>
      <c r="F29" s="110"/>
      <c r="G29" s="110"/>
      <c r="H29" s="110"/>
      <c r="I29" s="110"/>
      <c r="J29" s="110"/>
      <c r="K29" s="110"/>
      <c r="L29" s="110"/>
      <c r="M29" s="110"/>
      <c r="N29" s="110"/>
      <c r="O29" s="110"/>
      <c r="P29" s="110"/>
      <c r="Q29" s="110"/>
      <c r="R29" s="287" t="s">
        <v>55</v>
      </c>
      <c r="S29" s="288"/>
      <c r="T29" s="289" t="s">
        <v>27</v>
      </c>
      <c r="U29" s="289"/>
      <c r="V29" s="289"/>
      <c r="W29" s="289"/>
      <c r="X29" s="290" t="s">
        <v>57</v>
      </c>
      <c r="Y29" s="290"/>
      <c r="Z29" s="290"/>
      <c r="AA29" s="291"/>
      <c r="AB29" s="292" t="s">
        <v>59</v>
      </c>
      <c r="AC29" s="290"/>
      <c r="AD29" s="290"/>
      <c r="AE29" s="293"/>
      <c r="AF29" s="115"/>
      <c r="AG29" s="85"/>
      <c r="AH29" s="85"/>
      <c r="AI29" s="85"/>
      <c r="AJ29" s="85"/>
      <c r="AK29" s="87"/>
      <c r="AL29" s="85"/>
      <c r="AM29" s="85"/>
      <c r="AN29" s="85"/>
      <c r="AO29" s="85"/>
      <c r="AP29" s="85"/>
      <c r="AQ29" s="85"/>
      <c r="AR29" s="95"/>
      <c r="AS29" s="95"/>
      <c r="AU29" s="66"/>
      <c r="AV29" s="66"/>
      <c r="AW29" s="66"/>
      <c r="AX29" s="66"/>
      <c r="AY29" s="66"/>
      <c r="AZ29" s="66"/>
      <c r="BA29" s="66"/>
      <c r="BB29" s="66"/>
      <c r="BC29" s="66"/>
      <c r="BD29" s="66"/>
      <c r="BE29" s="66"/>
      <c r="BF29" s="66"/>
    </row>
    <row r="30" spans="1:58" s="63" customFormat="1" ht="20.100000000000001" customHeight="1" x14ac:dyDescent="0.15">
      <c r="A30" s="78"/>
      <c r="B30" s="35" t="s">
        <v>87</v>
      </c>
      <c r="C30" s="110"/>
      <c r="D30" s="110"/>
      <c r="E30" s="110"/>
      <c r="F30" s="110"/>
      <c r="G30" s="110"/>
      <c r="H30" s="110"/>
      <c r="I30" s="110"/>
      <c r="J30" s="110"/>
      <c r="K30" s="110"/>
      <c r="L30" s="110"/>
      <c r="M30" s="110"/>
      <c r="N30" s="110"/>
      <c r="O30" s="110"/>
      <c r="P30" s="110"/>
      <c r="Q30" s="110"/>
      <c r="R30" s="294">
        <v>0.1</v>
      </c>
      <c r="S30" s="295"/>
      <c r="T30" s="296">
        <f>SUMIF($V$16:$X$27,$R$30,$AB$16:$AE$27)</f>
        <v>1202490</v>
      </c>
      <c r="U30" s="297"/>
      <c r="V30" s="297"/>
      <c r="W30" s="297"/>
      <c r="X30" s="298">
        <f>ROUNDDOWN(T30*0.1,0)</f>
        <v>120249</v>
      </c>
      <c r="Y30" s="299"/>
      <c r="Z30" s="299"/>
      <c r="AA30" s="300"/>
      <c r="AB30" s="301">
        <f>SUM(T30:AA30)</f>
        <v>1322739</v>
      </c>
      <c r="AC30" s="299"/>
      <c r="AD30" s="299"/>
      <c r="AE30" s="302"/>
      <c r="AF30" s="115"/>
      <c r="AG30" s="110"/>
      <c r="AH30" s="110"/>
      <c r="AI30" s="110"/>
      <c r="AJ30" s="110"/>
      <c r="AK30" s="89"/>
      <c r="AL30" s="110"/>
      <c r="AM30" s="110"/>
      <c r="AN30" s="110"/>
      <c r="AO30" s="110"/>
      <c r="AP30" s="110"/>
      <c r="AQ30" s="110"/>
      <c r="AR30" s="95"/>
      <c r="AS30" s="95"/>
      <c r="AU30" s="66"/>
      <c r="AV30" s="66"/>
      <c r="AW30" s="66"/>
      <c r="AX30" s="66"/>
      <c r="AY30" s="66"/>
      <c r="AZ30" s="66"/>
      <c r="BA30" s="66"/>
      <c r="BB30" s="66"/>
      <c r="BC30" s="66"/>
      <c r="BD30" s="66"/>
      <c r="BE30" s="66"/>
      <c r="BF30" s="66"/>
    </row>
    <row r="31" spans="1:58" s="63" customFormat="1" ht="20.100000000000001" customHeight="1" x14ac:dyDescent="0.15">
      <c r="A31" s="8"/>
      <c r="B31" s="35"/>
      <c r="C31" s="110"/>
      <c r="D31" s="110"/>
      <c r="E31" s="110"/>
      <c r="F31" s="110"/>
      <c r="G31" s="110"/>
      <c r="H31" s="110"/>
      <c r="I31" s="110"/>
      <c r="J31" s="110"/>
      <c r="K31" s="110"/>
      <c r="L31" s="110"/>
      <c r="M31" s="110"/>
      <c r="N31" s="110"/>
      <c r="O31" s="110"/>
      <c r="P31" s="110"/>
      <c r="Q31" s="37"/>
      <c r="R31" s="312" t="s">
        <v>60</v>
      </c>
      <c r="S31" s="313"/>
      <c r="T31" s="314">
        <f>SUMIF($V$16:$X$27,$R$31,$AB$16:$AE$27)</f>
        <v>0</v>
      </c>
      <c r="U31" s="315"/>
      <c r="V31" s="315"/>
      <c r="W31" s="315"/>
      <c r="X31" s="298">
        <f>ROUNDDOWN(T31*0.08,0)</f>
        <v>0</v>
      </c>
      <c r="Y31" s="299"/>
      <c r="Z31" s="299"/>
      <c r="AA31" s="300"/>
      <c r="AB31" s="301">
        <f>SUM(T31:AA31)</f>
        <v>0</v>
      </c>
      <c r="AC31" s="299"/>
      <c r="AD31" s="299"/>
      <c r="AE31" s="302"/>
      <c r="AF31" s="114"/>
      <c r="AG31" s="85"/>
      <c r="AH31" s="85"/>
      <c r="AI31" s="85"/>
      <c r="AJ31" s="85"/>
      <c r="AK31" s="87"/>
      <c r="AL31" s="85"/>
      <c r="AM31" s="85"/>
      <c r="AN31" s="85"/>
      <c r="AO31" s="85"/>
      <c r="AP31" s="85"/>
      <c r="AQ31" s="85"/>
      <c r="AR31" s="59"/>
      <c r="AS31" s="59"/>
      <c r="AU31" s="66"/>
      <c r="AV31" s="66"/>
      <c r="AW31" s="66"/>
      <c r="AX31" s="66"/>
      <c r="AY31" s="66"/>
      <c r="AZ31" s="66"/>
      <c r="BA31" s="66"/>
      <c r="BB31" s="66"/>
      <c r="BC31" s="66"/>
      <c r="BD31" s="66"/>
      <c r="BE31" s="66"/>
      <c r="BF31" s="66"/>
    </row>
    <row r="32" spans="1:58" s="63" customFormat="1" ht="20.100000000000001" customHeight="1" x14ac:dyDescent="0.15">
      <c r="A32" s="8"/>
      <c r="B32" s="35"/>
      <c r="C32" s="110"/>
      <c r="D32" s="110"/>
      <c r="E32" s="110"/>
      <c r="F32" s="110"/>
      <c r="G32" s="110"/>
      <c r="H32" s="110"/>
      <c r="I32" s="110"/>
      <c r="J32" s="110"/>
      <c r="K32" s="110"/>
      <c r="L32" s="110"/>
      <c r="M32" s="110"/>
      <c r="N32" s="110"/>
      <c r="O32" s="110"/>
      <c r="P32" s="110"/>
      <c r="Q32" s="37"/>
      <c r="R32" s="294">
        <v>0.08</v>
      </c>
      <c r="S32" s="295"/>
      <c r="T32" s="316">
        <f>SUMIF($V$16:$X$27,$R$32,$AB$16:$AE$27)</f>
        <v>0</v>
      </c>
      <c r="U32" s="317"/>
      <c r="V32" s="317"/>
      <c r="W32" s="317"/>
      <c r="X32" s="298">
        <f>ROUNDDOWN(T32*0.08,0)</f>
        <v>0</v>
      </c>
      <c r="Y32" s="299"/>
      <c r="Z32" s="299"/>
      <c r="AA32" s="300"/>
      <c r="AB32" s="301">
        <f>SUM(T32:AA32)</f>
        <v>0</v>
      </c>
      <c r="AC32" s="299"/>
      <c r="AD32" s="299"/>
      <c r="AE32" s="302"/>
      <c r="AF32" s="114"/>
      <c r="AG32" s="85"/>
      <c r="AH32" s="85"/>
      <c r="AI32" s="85"/>
      <c r="AJ32" s="85"/>
      <c r="AK32" s="87"/>
      <c r="AL32" s="85"/>
      <c r="AM32" s="85"/>
      <c r="AN32" s="85"/>
      <c r="AO32" s="85"/>
      <c r="AP32" s="85"/>
      <c r="AQ32" s="85"/>
      <c r="AR32" s="59"/>
      <c r="AS32" s="59"/>
      <c r="AU32" s="66"/>
      <c r="AV32" s="66"/>
      <c r="AW32" s="66"/>
      <c r="AX32" s="66"/>
      <c r="AY32" s="66"/>
      <c r="AZ32" s="66"/>
      <c r="BA32" s="66"/>
      <c r="BB32" s="66"/>
      <c r="BC32" s="66"/>
      <c r="BD32" s="66"/>
      <c r="BE32" s="66"/>
      <c r="BF32" s="66"/>
    </row>
    <row r="33" spans="1:58" s="63" customFormat="1" ht="20.100000000000001" customHeight="1" thickBot="1" x14ac:dyDescent="0.2">
      <c r="A33" s="37"/>
      <c r="B33" s="37"/>
      <c r="C33" s="37"/>
      <c r="D33" s="37"/>
      <c r="E33" s="37"/>
      <c r="F33" s="37"/>
      <c r="G33" s="37"/>
      <c r="H33" s="37"/>
      <c r="I33" s="37"/>
      <c r="J33" s="37"/>
      <c r="K33" s="37"/>
      <c r="L33" s="37"/>
      <c r="M33" s="37"/>
      <c r="N33" s="37"/>
      <c r="O33" s="37"/>
      <c r="P33" s="37"/>
      <c r="Q33" s="79"/>
      <c r="R33" s="327" t="s">
        <v>25</v>
      </c>
      <c r="S33" s="328"/>
      <c r="T33" s="329">
        <f>SUMIF($V$16:$X$27,$R$33,$AB$16:$AE$27)</f>
        <v>0</v>
      </c>
      <c r="U33" s="330"/>
      <c r="V33" s="330"/>
      <c r="W33" s="330"/>
      <c r="X33" s="331" t="s">
        <v>67</v>
      </c>
      <c r="Y33" s="332"/>
      <c r="Z33" s="332"/>
      <c r="AA33" s="333"/>
      <c r="AB33" s="303">
        <f>$T$33</f>
        <v>0</v>
      </c>
      <c r="AC33" s="304"/>
      <c r="AD33" s="304"/>
      <c r="AE33" s="305"/>
      <c r="AF33" s="114"/>
      <c r="AG33" s="85"/>
      <c r="AH33" s="85"/>
      <c r="AI33" s="85"/>
      <c r="AJ33" s="85"/>
      <c r="AK33" s="87"/>
      <c r="AL33" s="85"/>
      <c r="AM33" s="85"/>
      <c r="AN33" s="85"/>
      <c r="AO33" s="85"/>
      <c r="AP33" s="85"/>
      <c r="AQ33" s="85"/>
      <c r="AR33" s="59"/>
      <c r="AS33" s="59"/>
      <c r="AU33" s="66"/>
      <c r="AV33" s="66"/>
      <c r="AW33" s="66"/>
      <c r="AX33" s="66"/>
      <c r="AY33" s="66"/>
      <c r="AZ33" s="66"/>
      <c r="BA33" s="66"/>
      <c r="BB33" s="66"/>
      <c r="BC33" s="66"/>
      <c r="BD33" s="66"/>
      <c r="BE33" s="66"/>
      <c r="BF33" s="66"/>
    </row>
    <row r="34" spans="1:58" ht="22.7" customHeight="1" thickTop="1" thickBot="1" x14ac:dyDescent="0.2">
      <c r="A34" s="80" t="s">
        <v>88</v>
      </c>
      <c r="B34" s="81"/>
      <c r="C34" s="81"/>
      <c r="D34" s="81"/>
      <c r="E34" s="81"/>
      <c r="F34" s="81"/>
      <c r="G34" s="81"/>
      <c r="H34" s="81"/>
      <c r="I34" s="81"/>
      <c r="J34" s="81"/>
      <c r="K34" s="81"/>
      <c r="L34" s="81"/>
      <c r="M34" s="81"/>
      <c r="N34" s="79"/>
      <c r="O34" s="79"/>
      <c r="P34" s="79"/>
      <c r="Q34" s="40"/>
      <c r="R34" s="42"/>
      <c r="S34" s="42"/>
      <c r="T34" s="42"/>
      <c r="U34" s="42"/>
      <c r="V34" s="42"/>
      <c r="W34" s="42"/>
      <c r="X34" s="42"/>
      <c r="Y34" s="42"/>
      <c r="Z34" s="42"/>
      <c r="AA34" s="42"/>
      <c r="AB34" s="42"/>
      <c r="AC34" s="42"/>
      <c r="AD34" s="42"/>
      <c r="AE34" s="42"/>
      <c r="AG34" s="110" t="str">
        <f>IF(F35="","×","")</f>
        <v/>
      </c>
      <c r="AH34" s="120" t="str">
        <f>IF(F35="","発注金額をご入力下さい。","")</f>
        <v/>
      </c>
      <c r="AI34" s="120"/>
      <c r="AJ34" s="120"/>
      <c r="AK34" s="120"/>
      <c r="AL34" s="120"/>
      <c r="AM34" s="120"/>
      <c r="AN34" s="120"/>
      <c r="AO34" s="120"/>
      <c r="AP34" s="120"/>
      <c r="AQ34" s="120"/>
    </row>
    <row r="35" spans="1:58" ht="22.7" customHeight="1" thickTop="1" x14ac:dyDescent="0.15">
      <c r="A35" s="306" t="s">
        <v>43</v>
      </c>
      <c r="B35" s="307"/>
      <c r="C35" s="307"/>
      <c r="D35" s="308" t="s">
        <v>44</v>
      </c>
      <c r="E35" s="309"/>
      <c r="F35" s="310">
        <v>3000000</v>
      </c>
      <c r="G35" s="310"/>
      <c r="H35" s="310"/>
      <c r="I35" s="310"/>
      <c r="J35" s="310"/>
      <c r="K35" s="310"/>
      <c r="L35" s="310"/>
      <c r="M35" s="311"/>
      <c r="N35" s="40"/>
      <c r="O35" s="40"/>
      <c r="P35" s="40"/>
      <c r="Q35" s="42"/>
      <c r="R35" s="42"/>
      <c r="S35" s="42"/>
      <c r="T35" s="42"/>
      <c r="U35" s="42"/>
      <c r="V35" s="42"/>
      <c r="W35" s="42"/>
      <c r="X35" s="42"/>
      <c r="Y35" s="42"/>
      <c r="Z35" s="42"/>
      <c r="AA35" s="42"/>
      <c r="AB35" s="42"/>
      <c r="AC35" s="42"/>
      <c r="AD35" s="42"/>
      <c r="AE35" s="42"/>
    </row>
    <row r="36" spans="1:58" ht="22.7" customHeight="1" x14ac:dyDescent="0.15">
      <c r="A36" s="318" t="s">
        <v>45</v>
      </c>
      <c r="B36" s="319"/>
      <c r="C36" s="319"/>
      <c r="D36" s="320" t="s">
        <v>44</v>
      </c>
      <c r="E36" s="321"/>
      <c r="F36" s="322">
        <v>100000</v>
      </c>
      <c r="G36" s="322"/>
      <c r="H36" s="322"/>
      <c r="I36" s="322"/>
      <c r="J36" s="322"/>
      <c r="K36" s="322"/>
      <c r="L36" s="322"/>
      <c r="M36" s="323"/>
      <c r="N36" s="83" t="str">
        <f>IF(F35="","",IF(SUM(X30:AA33)&gt;F35,"  発注金額を超えています。",""))</f>
        <v/>
      </c>
      <c r="O36" s="42"/>
      <c r="P36" s="42"/>
      <c r="Q36" s="42"/>
      <c r="R36" s="40"/>
      <c r="S36" s="38"/>
      <c r="T36" s="38"/>
      <c r="U36" s="38"/>
      <c r="V36" s="38"/>
      <c r="W36" s="82"/>
      <c r="X36" s="82"/>
      <c r="Y36" s="40"/>
      <c r="Z36" s="82"/>
      <c r="AA36" s="82"/>
      <c r="AB36" s="40"/>
      <c r="AC36" s="82"/>
      <c r="AD36" s="82"/>
      <c r="AE36" s="40"/>
      <c r="AK36" s="85"/>
    </row>
    <row r="37" spans="1:58" ht="22.7" customHeight="1" x14ac:dyDescent="0.15">
      <c r="A37" s="318" t="s">
        <v>46</v>
      </c>
      <c r="B37" s="319"/>
      <c r="C37" s="319"/>
      <c r="D37" s="320" t="s">
        <v>44</v>
      </c>
      <c r="E37" s="321"/>
      <c r="F37" s="324">
        <f>IF(F35="","",SUM(AB30:AE33))</f>
        <v>1322739</v>
      </c>
      <c r="G37" s="325"/>
      <c r="H37" s="325"/>
      <c r="I37" s="325"/>
      <c r="J37" s="325"/>
      <c r="K37" s="325"/>
      <c r="L37" s="325"/>
      <c r="M37" s="326"/>
      <c r="N37" s="84"/>
      <c r="O37" s="42"/>
      <c r="P37" s="42"/>
      <c r="Q37" s="40"/>
      <c r="R37" s="108"/>
      <c r="S37" s="108"/>
      <c r="T37" s="108"/>
      <c r="U37" s="108"/>
      <c r="V37" s="108"/>
      <c r="W37" s="108"/>
      <c r="X37" s="108"/>
      <c r="Y37" s="108"/>
      <c r="Z37" s="108"/>
      <c r="AA37" s="108"/>
      <c r="AB37" s="108"/>
      <c r="AC37" s="108"/>
      <c r="AD37" s="108"/>
      <c r="AE37" s="108"/>
      <c r="AF37" s="115"/>
      <c r="AG37" s="110"/>
      <c r="AH37" s="110"/>
      <c r="AI37" s="110"/>
      <c r="AJ37" s="110"/>
      <c r="AK37" s="110"/>
      <c r="AL37" s="110"/>
      <c r="AM37" s="110"/>
      <c r="AN37" s="110"/>
      <c r="AO37" s="110"/>
      <c r="AP37" s="110"/>
      <c r="AQ37" s="110"/>
      <c r="AR37" s="95"/>
      <c r="AS37" s="95"/>
    </row>
    <row r="38" spans="1:58" ht="24.95" customHeight="1" thickBot="1" x14ac:dyDescent="0.2">
      <c r="A38" s="343" t="s">
        <v>47</v>
      </c>
      <c r="B38" s="344"/>
      <c r="C38" s="344"/>
      <c r="D38" s="345" t="s">
        <v>44</v>
      </c>
      <c r="E38" s="346"/>
      <c r="F38" s="331">
        <f>IF(F35="","",F35-F36-F37)</f>
        <v>1577261</v>
      </c>
      <c r="G38" s="331"/>
      <c r="H38" s="331"/>
      <c r="I38" s="331"/>
      <c r="J38" s="331"/>
      <c r="K38" s="331"/>
      <c r="L38" s="331"/>
      <c r="M38" s="347"/>
      <c r="N38" s="40"/>
      <c r="O38" s="40"/>
      <c r="P38" s="40"/>
      <c r="Q38" s="108"/>
      <c r="R38" s="108"/>
      <c r="S38" s="108"/>
      <c r="T38" s="108"/>
      <c r="U38" s="108"/>
      <c r="V38" s="108"/>
      <c r="W38" s="108"/>
      <c r="X38" s="108"/>
      <c r="Y38" s="108"/>
      <c r="Z38" s="108"/>
      <c r="AA38" s="108"/>
      <c r="AB38" s="108"/>
      <c r="AC38" s="108"/>
      <c r="AD38" s="108"/>
      <c r="AE38" s="108"/>
      <c r="AF38" s="115"/>
      <c r="AG38" s="110"/>
      <c r="AH38" s="110"/>
      <c r="AI38" s="110"/>
      <c r="AJ38" s="110"/>
      <c r="AK38" s="110"/>
      <c r="AL38" s="110"/>
      <c r="AM38" s="110"/>
      <c r="AN38" s="110"/>
      <c r="AO38" s="110"/>
      <c r="AP38" s="110"/>
      <c r="AQ38" s="110"/>
      <c r="AR38" s="95"/>
      <c r="AS38" s="95"/>
    </row>
    <row r="39" spans="1:58" ht="24.95" customHeight="1" thickTop="1" x14ac:dyDescent="0.15">
      <c r="A39" s="105"/>
      <c r="B39" s="105"/>
      <c r="C39" s="105"/>
      <c r="D39" s="106"/>
      <c r="E39" s="106"/>
      <c r="F39" s="75"/>
      <c r="G39" s="75"/>
      <c r="H39" s="75"/>
      <c r="I39" s="75"/>
      <c r="J39" s="75"/>
      <c r="K39" s="75"/>
      <c r="L39" s="75"/>
      <c r="M39" s="75"/>
      <c r="N39" s="40"/>
      <c r="O39" s="40"/>
      <c r="P39" s="40"/>
      <c r="Q39" s="108"/>
      <c r="R39" s="108"/>
      <c r="S39" s="108"/>
      <c r="T39" s="108"/>
      <c r="U39" s="108"/>
      <c r="V39" s="108"/>
      <c r="W39" s="108"/>
      <c r="X39" s="108"/>
      <c r="Y39" s="108"/>
      <c r="Z39" s="108"/>
      <c r="AA39" s="108"/>
      <c r="AB39" s="108"/>
      <c r="AC39" s="108"/>
      <c r="AD39" s="108"/>
      <c r="AE39" s="108"/>
      <c r="AF39" s="115"/>
      <c r="AG39" s="110"/>
      <c r="AH39" s="110"/>
      <c r="AI39" s="110"/>
      <c r="AJ39" s="110"/>
      <c r="AK39" s="110"/>
      <c r="AL39" s="110"/>
      <c r="AM39" s="110"/>
      <c r="AN39" s="110"/>
      <c r="AO39" s="110"/>
      <c r="AP39" s="110"/>
      <c r="AQ39" s="110"/>
      <c r="AR39" s="95"/>
      <c r="AS39" s="95"/>
    </row>
    <row r="40" spans="1:58" ht="37.5" customHeight="1" thickBot="1" x14ac:dyDescent="0.2">
      <c r="A40" s="348" t="s">
        <v>36</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115"/>
      <c r="AG40" s="110"/>
      <c r="AH40" s="110"/>
      <c r="AI40" s="110"/>
      <c r="AJ40" s="110"/>
      <c r="AK40" s="110"/>
      <c r="AL40" s="110"/>
      <c r="AM40" s="110"/>
      <c r="AN40" s="110"/>
      <c r="AO40" s="110"/>
      <c r="AP40" s="110"/>
      <c r="AQ40" s="110"/>
      <c r="AR40" s="95"/>
      <c r="AS40" s="95"/>
    </row>
    <row r="41" spans="1:58" ht="15.75" customHeight="1" thickTop="1" thickBot="1" x14ac:dyDescent="0.2">
      <c r="A41" s="129" t="str">
        <f>IF(A2="","",A2)</f>
        <v>日本空調システム株式会社</v>
      </c>
      <c r="B41" s="129"/>
      <c r="C41" s="129"/>
      <c r="D41" s="129"/>
      <c r="E41" s="129"/>
      <c r="F41" s="129"/>
      <c r="G41" s="129"/>
      <c r="H41" s="129"/>
      <c r="I41" s="129"/>
      <c r="J41" s="110" t="s">
        <v>7</v>
      </c>
      <c r="K41" s="110"/>
      <c r="L41" s="110"/>
      <c r="M41" s="110"/>
      <c r="N41" s="110"/>
      <c r="O41" s="110"/>
      <c r="P41" s="110"/>
      <c r="Q41" s="110"/>
      <c r="R41" s="110"/>
      <c r="S41" s="130" t="s">
        <v>6</v>
      </c>
      <c r="T41" s="131"/>
      <c r="U41" s="131"/>
      <c r="V41" s="132"/>
      <c r="W41" s="349">
        <f>IF(W2="","",W2)</f>
        <v>2023</v>
      </c>
      <c r="X41" s="349"/>
      <c r="Y41" s="27" t="s">
        <v>0</v>
      </c>
      <c r="Z41" s="349">
        <f>IF(Z2="","",Z2)</f>
        <v>5</v>
      </c>
      <c r="AA41" s="349"/>
      <c r="AB41" s="27" t="s">
        <v>1</v>
      </c>
      <c r="AC41" s="349">
        <f>IF(AC2="","",AC2)</f>
        <v>1</v>
      </c>
      <c r="AD41" s="349"/>
      <c r="AE41" s="28" t="s">
        <v>2</v>
      </c>
      <c r="AF41" s="115"/>
      <c r="AG41" s="110"/>
      <c r="AH41" s="110"/>
      <c r="AI41" s="110"/>
      <c r="AJ41" s="110"/>
      <c r="AK41" s="110"/>
      <c r="AL41" s="110"/>
      <c r="AM41" s="110"/>
      <c r="AN41" s="110"/>
      <c r="AO41" s="110"/>
      <c r="AP41" s="110"/>
      <c r="AQ41" s="110"/>
      <c r="AR41" s="95"/>
      <c r="AS41" s="95"/>
    </row>
    <row r="42" spans="1:58" ht="30" customHeight="1" thickTop="1" thickBot="1" x14ac:dyDescent="0.2">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5"/>
      <c r="AG42" s="90"/>
      <c r="AH42" s="90"/>
      <c r="AI42" s="90"/>
      <c r="AJ42" s="90"/>
      <c r="AK42" s="90"/>
      <c r="AL42" s="90"/>
      <c r="AM42" s="90"/>
      <c r="AN42" s="90"/>
      <c r="AO42" s="90"/>
      <c r="AP42" s="90"/>
      <c r="AQ42" s="90"/>
      <c r="AR42" s="60"/>
      <c r="AS42" s="60"/>
      <c r="AT42" s="64"/>
      <c r="AU42" s="67"/>
      <c r="AV42" s="67"/>
    </row>
    <row r="43" spans="1:58" ht="30" customHeight="1" thickTop="1" x14ac:dyDescent="0.15">
      <c r="A43" s="54"/>
      <c r="B43" s="121" t="s">
        <v>3</v>
      </c>
      <c r="C43" s="121"/>
      <c r="D43" s="121"/>
      <c r="E43" s="55"/>
      <c r="F43" s="334" t="str">
        <f>IF(F4="","",F4)</f>
        <v>日空太郎</v>
      </c>
      <c r="G43" s="334"/>
      <c r="H43" s="334"/>
      <c r="I43" s="334"/>
      <c r="J43" s="334"/>
      <c r="K43" s="334"/>
      <c r="L43" s="334"/>
      <c r="M43" s="334"/>
      <c r="N43" s="335"/>
      <c r="O43" s="29"/>
      <c r="P43" s="29"/>
      <c r="Q43" s="29"/>
      <c r="R43" s="110"/>
      <c r="S43" s="124" t="s">
        <v>4</v>
      </c>
      <c r="T43" s="125"/>
      <c r="U43" s="125"/>
      <c r="V43" s="125"/>
      <c r="W43" s="336" t="str">
        <f>W4</f>
        <v>1234567</v>
      </c>
      <c r="X43" s="336"/>
      <c r="Y43" s="336"/>
      <c r="Z43" s="336"/>
      <c r="AA43" s="336"/>
      <c r="AB43" s="336"/>
      <c r="AC43" s="336"/>
      <c r="AD43" s="336"/>
      <c r="AE43" s="337"/>
      <c r="AF43" s="115"/>
      <c r="AG43" s="90"/>
      <c r="AH43" s="90"/>
      <c r="AI43" s="90"/>
      <c r="AJ43" s="90"/>
      <c r="AK43" s="90"/>
      <c r="AL43" s="90"/>
      <c r="AM43" s="90"/>
      <c r="AN43" s="90"/>
      <c r="AO43" s="90"/>
      <c r="AP43" s="90"/>
      <c r="AQ43" s="90"/>
      <c r="AR43" s="60"/>
      <c r="AS43" s="60"/>
      <c r="AT43" s="64"/>
      <c r="AU43" s="67"/>
      <c r="AV43" s="67"/>
    </row>
    <row r="44" spans="1:58" ht="30" customHeight="1" thickBot="1" x14ac:dyDescent="0.2">
      <c r="A44" s="56"/>
      <c r="B44" s="141" t="s">
        <v>42</v>
      </c>
      <c r="C44" s="141"/>
      <c r="D44" s="141"/>
      <c r="E44" s="57"/>
      <c r="F44" s="338" t="str">
        <f>IF(F5="","",F5)</f>
        <v>1234-1-12345678-001</v>
      </c>
      <c r="G44" s="338"/>
      <c r="H44" s="338"/>
      <c r="I44" s="338"/>
      <c r="J44" s="338"/>
      <c r="K44" s="338"/>
      <c r="L44" s="338"/>
      <c r="M44" s="338"/>
      <c r="N44" s="339"/>
      <c r="O44" s="29"/>
      <c r="P44" s="29"/>
      <c r="Q44" s="29"/>
      <c r="R44" s="110"/>
      <c r="S44" s="145" t="s">
        <v>56</v>
      </c>
      <c r="T44" s="146"/>
      <c r="U44" s="146"/>
      <c r="V44" s="147"/>
      <c r="W44" s="71" t="str">
        <f>W5</f>
        <v>T</v>
      </c>
      <c r="X44" s="340" t="str">
        <f>X5</f>
        <v>9999999999999</v>
      </c>
      <c r="Y44" s="341"/>
      <c r="Z44" s="341"/>
      <c r="AA44" s="341"/>
      <c r="AB44" s="341"/>
      <c r="AC44" s="341"/>
      <c r="AD44" s="341"/>
      <c r="AE44" s="342"/>
      <c r="AF44" s="115"/>
      <c r="AG44" s="90"/>
      <c r="AH44" s="90"/>
      <c r="AI44" s="90"/>
      <c r="AJ44" s="90"/>
      <c r="AK44" s="90"/>
      <c r="AL44" s="90"/>
      <c r="AM44" s="90"/>
      <c r="AN44" s="90"/>
      <c r="AO44" s="90"/>
      <c r="AP44" s="90"/>
      <c r="AQ44" s="90"/>
      <c r="AR44" s="60"/>
      <c r="AS44" s="60"/>
      <c r="AT44" s="64"/>
      <c r="AU44" s="67"/>
      <c r="AV44" s="67"/>
    </row>
    <row r="45" spans="1:58" ht="15" customHeight="1" thickTop="1" thickBot="1" x14ac:dyDescent="0.2">
      <c r="A45" s="30"/>
      <c r="B45" s="30"/>
      <c r="C45" s="30"/>
      <c r="D45" s="30"/>
      <c r="E45" s="30"/>
      <c r="F45" s="31"/>
      <c r="G45" s="31"/>
      <c r="H45" s="31"/>
      <c r="I45" s="31"/>
      <c r="J45" s="31"/>
      <c r="K45" s="31"/>
      <c r="L45" s="31"/>
      <c r="M45" s="31"/>
      <c r="N45" s="31"/>
      <c r="O45" s="15"/>
      <c r="P45" s="15"/>
      <c r="Q45" s="15"/>
      <c r="R45" s="32"/>
      <c r="S45" s="350" t="s">
        <v>31</v>
      </c>
      <c r="T45" s="351"/>
      <c r="U45" s="351"/>
      <c r="V45" s="351"/>
      <c r="W45" s="351"/>
      <c r="X45" s="351"/>
      <c r="Y45" s="351"/>
      <c r="Z45" s="351"/>
      <c r="AA45" s="351"/>
      <c r="AB45" s="351"/>
      <c r="AC45" s="351"/>
      <c r="AD45" s="351"/>
      <c r="AE45" s="352"/>
      <c r="AF45" s="115"/>
      <c r="AG45" s="90"/>
      <c r="AH45" s="90"/>
      <c r="AI45" s="90"/>
      <c r="AJ45" s="90"/>
      <c r="AK45" s="90"/>
      <c r="AL45" s="90"/>
      <c r="AM45" s="90"/>
      <c r="AN45" s="90"/>
      <c r="AO45" s="90"/>
      <c r="AP45" s="90"/>
      <c r="AQ45" s="90"/>
      <c r="AR45" s="60"/>
      <c r="AS45" s="60"/>
      <c r="AT45" s="64"/>
      <c r="AU45" s="67"/>
      <c r="AV45" s="67"/>
    </row>
    <row r="46" spans="1:58" ht="15" customHeight="1" thickTop="1" x14ac:dyDescent="0.15">
      <c r="A46" s="154" t="s">
        <v>24</v>
      </c>
      <c r="B46" s="155"/>
      <c r="C46" s="155"/>
      <c r="D46" s="155"/>
      <c r="E46" s="155"/>
      <c r="F46" s="160">
        <f>IF(F7="","",F7)</f>
        <v>1322739</v>
      </c>
      <c r="G46" s="160"/>
      <c r="H46" s="160"/>
      <c r="I46" s="160"/>
      <c r="J46" s="160"/>
      <c r="K46" s="160"/>
      <c r="L46" s="160"/>
      <c r="M46" s="160"/>
      <c r="N46" s="161"/>
      <c r="O46" s="15"/>
      <c r="P46" s="15"/>
      <c r="Q46" s="15"/>
      <c r="R46" s="32"/>
      <c r="S46" s="353" t="s">
        <v>32</v>
      </c>
      <c r="T46" s="354"/>
      <c r="U46" s="354"/>
      <c r="V46" s="355" t="str">
        <f>IF(V7="","",V7)</f>
        <v/>
      </c>
      <c r="W46" s="355"/>
      <c r="X46" s="355"/>
      <c r="Y46" s="355"/>
      <c r="Z46" s="355"/>
      <c r="AA46" s="355"/>
      <c r="AB46" s="355"/>
      <c r="AC46" s="355"/>
      <c r="AD46" s="355"/>
      <c r="AE46" s="356"/>
      <c r="AF46" s="115"/>
      <c r="AG46" s="90"/>
      <c r="AH46" s="90"/>
      <c r="AI46" s="90"/>
      <c r="AJ46" s="90"/>
      <c r="AK46" s="90"/>
      <c r="AL46" s="90"/>
      <c r="AM46" s="90"/>
      <c r="AN46" s="90"/>
      <c r="AO46" s="90"/>
      <c r="AP46" s="90"/>
      <c r="AQ46" s="90"/>
      <c r="AR46" s="60"/>
      <c r="AS46" s="60"/>
      <c r="AT46" s="64"/>
      <c r="AU46" s="67"/>
      <c r="AV46" s="67"/>
    </row>
    <row r="47" spans="1:58" ht="15" customHeight="1" x14ac:dyDescent="0.15">
      <c r="A47" s="156"/>
      <c r="B47" s="157"/>
      <c r="C47" s="157"/>
      <c r="D47" s="157"/>
      <c r="E47" s="157"/>
      <c r="F47" s="162"/>
      <c r="G47" s="162"/>
      <c r="H47" s="162"/>
      <c r="I47" s="162"/>
      <c r="J47" s="162"/>
      <c r="K47" s="162"/>
      <c r="L47" s="162"/>
      <c r="M47" s="162"/>
      <c r="N47" s="163"/>
      <c r="O47" s="15"/>
      <c r="P47" s="15"/>
      <c r="Q47" s="15"/>
      <c r="R47" s="32"/>
      <c r="S47" s="353"/>
      <c r="T47" s="354"/>
      <c r="U47" s="354"/>
      <c r="V47" s="355"/>
      <c r="W47" s="355"/>
      <c r="X47" s="355"/>
      <c r="Y47" s="355"/>
      <c r="Z47" s="355"/>
      <c r="AA47" s="355"/>
      <c r="AB47" s="355"/>
      <c r="AC47" s="355"/>
      <c r="AD47" s="355"/>
      <c r="AE47" s="356"/>
      <c r="AF47" s="115"/>
      <c r="AG47" s="110"/>
      <c r="AH47" s="110"/>
      <c r="AI47" s="110"/>
      <c r="AJ47" s="110"/>
      <c r="AK47" s="110"/>
      <c r="AL47" s="110"/>
      <c r="AM47" s="110"/>
      <c r="AN47" s="110"/>
      <c r="AO47" s="110"/>
      <c r="AP47" s="110"/>
      <c r="AQ47" s="110"/>
      <c r="AR47" s="95"/>
      <c r="AS47" s="95"/>
    </row>
    <row r="48" spans="1:58" ht="9.9499999999999993" customHeight="1" x14ac:dyDescent="0.15">
      <c r="A48" s="156"/>
      <c r="B48" s="157"/>
      <c r="C48" s="157"/>
      <c r="D48" s="157"/>
      <c r="E48" s="157"/>
      <c r="F48" s="162"/>
      <c r="G48" s="162"/>
      <c r="H48" s="162"/>
      <c r="I48" s="162"/>
      <c r="J48" s="162"/>
      <c r="K48" s="162"/>
      <c r="L48" s="162"/>
      <c r="M48" s="162"/>
      <c r="N48" s="163"/>
      <c r="O48" s="15"/>
      <c r="P48" s="15"/>
      <c r="Q48" s="15"/>
      <c r="R48" s="32"/>
      <c r="S48" s="357" t="s">
        <v>33</v>
      </c>
      <c r="T48" s="358"/>
      <c r="U48" s="358"/>
      <c r="V48" s="355" t="str">
        <f>IF(V9="","",V9)</f>
        <v>株式会社日本○○</v>
      </c>
      <c r="W48" s="355"/>
      <c r="X48" s="355"/>
      <c r="Y48" s="355"/>
      <c r="Z48" s="355"/>
      <c r="AA48" s="355"/>
      <c r="AB48" s="355"/>
      <c r="AC48" s="355"/>
      <c r="AD48" s="355"/>
      <c r="AE48" s="356"/>
      <c r="AF48" s="115"/>
      <c r="AG48" s="110"/>
      <c r="AH48" s="110"/>
      <c r="AI48" s="110"/>
      <c r="AJ48" s="110"/>
      <c r="AK48" s="110"/>
      <c r="AL48" s="110"/>
      <c r="AM48" s="110"/>
      <c r="AN48" s="110"/>
      <c r="AO48" s="110"/>
      <c r="AP48" s="110"/>
      <c r="AQ48" s="110"/>
      <c r="AR48" s="95"/>
      <c r="AS48" s="95"/>
    </row>
    <row r="49" spans="1:58" ht="24.95" customHeight="1" x14ac:dyDescent="0.15">
      <c r="A49" s="156"/>
      <c r="B49" s="157"/>
      <c r="C49" s="157"/>
      <c r="D49" s="157"/>
      <c r="E49" s="157"/>
      <c r="F49" s="162"/>
      <c r="G49" s="162"/>
      <c r="H49" s="162"/>
      <c r="I49" s="162"/>
      <c r="J49" s="162"/>
      <c r="K49" s="162"/>
      <c r="L49" s="162"/>
      <c r="M49" s="162"/>
      <c r="N49" s="163"/>
      <c r="O49" s="15"/>
      <c r="P49" s="15"/>
      <c r="Q49" s="15"/>
      <c r="R49" s="32"/>
      <c r="S49" s="357"/>
      <c r="T49" s="358"/>
      <c r="U49" s="358"/>
      <c r="V49" s="355"/>
      <c r="W49" s="355"/>
      <c r="X49" s="355"/>
      <c r="Y49" s="355"/>
      <c r="Z49" s="355"/>
      <c r="AA49" s="355"/>
      <c r="AB49" s="355"/>
      <c r="AC49" s="355"/>
      <c r="AD49" s="355"/>
      <c r="AE49" s="356"/>
      <c r="AF49" s="115"/>
      <c r="AG49" s="110"/>
      <c r="AH49" s="110"/>
      <c r="AI49" s="110"/>
      <c r="AJ49" s="110"/>
      <c r="AK49" s="110"/>
      <c r="AL49" s="110"/>
      <c r="AM49" s="110"/>
      <c r="AN49" s="110"/>
      <c r="AO49" s="110"/>
      <c r="AP49" s="110"/>
      <c r="AQ49" s="110"/>
      <c r="AR49" s="95"/>
      <c r="AS49" s="95"/>
    </row>
    <row r="50" spans="1:58" ht="9.9499999999999993" customHeight="1" thickBot="1" x14ac:dyDescent="0.2">
      <c r="A50" s="158"/>
      <c r="B50" s="159"/>
      <c r="C50" s="159"/>
      <c r="D50" s="159"/>
      <c r="E50" s="159"/>
      <c r="F50" s="164"/>
      <c r="G50" s="164"/>
      <c r="H50" s="164"/>
      <c r="I50" s="164"/>
      <c r="J50" s="164"/>
      <c r="K50" s="164"/>
      <c r="L50" s="164"/>
      <c r="M50" s="164"/>
      <c r="N50" s="165"/>
      <c r="O50" s="33"/>
      <c r="P50" s="33"/>
      <c r="Q50" s="33"/>
      <c r="R50" s="34"/>
      <c r="S50" s="357" t="s">
        <v>34</v>
      </c>
      <c r="T50" s="358"/>
      <c r="U50" s="358"/>
      <c r="V50" s="355" t="str">
        <f>IF(V11="","",V11)</f>
        <v>日空　花子</v>
      </c>
      <c r="W50" s="355"/>
      <c r="X50" s="355"/>
      <c r="Y50" s="355"/>
      <c r="Z50" s="355"/>
      <c r="AA50" s="355"/>
      <c r="AB50" s="355"/>
      <c r="AC50" s="355"/>
      <c r="AD50" s="355"/>
      <c r="AE50" s="356"/>
      <c r="AF50" s="115"/>
      <c r="AG50" s="110"/>
      <c r="AH50" s="110"/>
      <c r="AI50" s="110"/>
      <c r="AJ50" s="110"/>
      <c r="AK50" s="110"/>
      <c r="AL50" s="110"/>
      <c r="AM50" s="110"/>
      <c r="AN50" s="110"/>
      <c r="AO50" s="110"/>
      <c r="AP50" s="110"/>
      <c r="AQ50" s="110"/>
      <c r="AR50" s="95"/>
      <c r="AS50" s="95"/>
    </row>
    <row r="51" spans="1:58" s="63" customFormat="1" ht="21.95" customHeight="1" thickTop="1" thickBot="1" x14ac:dyDescent="0.2">
      <c r="A51" s="110"/>
      <c r="B51" s="110"/>
      <c r="C51" s="110"/>
      <c r="D51" s="110"/>
      <c r="E51" s="110"/>
      <c r="F51" s="110"/>
      <c r="G51" s="110"/>
      <c r="H51" s="110"/>
      <c r="I51" s="110"/>
      <c r="J51" s="110"/>
      <c r="K51" s="110"/>
      <c r="L51" s="110"/>
      <c r="M51" s="110"/>
      <c r="N51" s="110"/>
      <c r="O51" s="110"/>
      <c r="P51" s="110"/>
      <c r="Q51" s="110"/>
      <c r="R51" s="111"/>
      <c r="S51" s="359"/>
      <c r="T51" s="360"/>
      <c r="U51" s="360"/>
      <c r="V51" s="361"/>
      <c r="W51" s="361"/>
      <c r="X51" s="361"/>
      <c r="Y51" s="361"/>
      <c r="Z51" s="361"/>
      <c r="AA51" s="361"/>
      <c r="AB51" s="361"/>
      <c r="AC51" s="361"/>
      <c r="AD51" s="361"/>
      <c r="AE51" s="362"/>
      <c r="AF51" s="115"/>
      <c r="AG51" s="110"/>
      <c r="AH51" s="110"/>
      <c r="AI51" s="110"/>
      <c r="AJ51" s="110"/>
      <c r="AK51" s="110"/>
      <c r="AL51" s="110"/>
      <c r="AM51" s="110"/>
      <c r="AN51" s="110"/>
      <c r="AO51" s="110"/>
      <c r="AP51" s="110"/>
      <c r="AQ51" s="110"/>
      <c r="AR51" s="95"/>
      <c r="AS51" s="95"/>
      <c r="AU51" s="66"/>
      <c r="AV51" s="66"/>
      <c r="AW51" s="66"/>
      <c r="AX51" s="66"/>
      <c r="AY51" s="66"/>
      <c r="AZ51" s="66"/>
      <c r="BA51" s="66"/>
      <c r="BB51" s="66"/>
      <c r="BC51" s="66"/>
      <c r="BD51" s="66"/>
      <c r="BE51" s="66"/>
      <c r="BF51" s="66"/>
    </row>
    <row r="52" spans="1:58" s="63" customFormat="1" ht="21.95" customHeight="1" thickTop="1" thickBot="1" x14ac:dyDescent="0.2">
      <c r="A52" s="110"/>
      <c r="B52" s="110"/>
      <c r="C52" s="110"/>
      <c r="D52" s="110"/>
      <c r="E52" s="110"/>
      <c r="F52" s="110"/>
      <c r="G52" s="110"/>
      <c r="H52" s="110"/>
      <c r="I52" s="110"/>
      <c r="J52" s="110"/>
      <c r="K52" s="110"/>
      <c r="L52" s="110"/>
      <c r="M52" s="110"/>
      <c r="N52" s="110"/>
      <c r="O52" s="110"/>
      <c r="P52" s="110"/>
      <c r="Q52" s="110"/>
      <c r="R52" s="111"/>
      <c r="S52" s="111"/>
      <c r="T52" s="111"/>
      <c r="U52" s="111"/>
      <c r="V52" s="110"/>
      <c r="W52" s="110"/>
      <c r="X52" s="110"/>
      <c r="Y52" s="110"/>
      <c r="Z52" s="110"/>
      <c r="AA52" s="110"/>
      <c r="AB52" s="110"/>
      <c r="AC52" s="110"/>
      <c r="AD52" s="110"/>
      <c r="AE52" s="110"/>
      <c r="AF52" s="115"/>
      <c r="AG52" s="110"/>
      <c r="AH52" s="110"/>
      <c r="AI52" s="110"/>
      <c r="AJ52" s="110"/>
      <c r="AK52" s="110"/>
      <c r="AL52" s="110"/>
      <c r="AM52" s="110"/>
      <c r="AN52" s="110"/>
      <c r="AO52" s="110"/>
      <c r="AP52" s="110"/>
      <c r="AQ52" s="110"/>
      <c r="AR52" s="95"/>
      <c r="AS52" s="95"/>
      <c r="AU52" s="66"/>
      <c r="AV52" s="66"/>
      <c r="AW52" s="66"/>
      <c r="AX52" s="66"/>
      <c r="AY52" s="66"/>
      <c r="AZ52" s="66"/>
      <c r="BA52" s="66"/>
      <c r="BB52" s="66"/>
      <c r="BC52" s="66"/>
      <c r="BD52" s="66"/>
      <c r="BE52" s="66"/>
      <c r="BF52" s="66"/>
    </row>
    <row r="53" spans="1:58" s="63" customFormat="1" ht="21.95" customHeight="1" thickTop="1" x14ac:dyDescent="0.15">
      <c r="A53" s="404" t="s">
        <v>5</v>
      </c>
      <c r="B53" s="406" t="s">
        <v>37</v>
      </c>
      <c r="C53" s="407"/>
      <c r="D53" s="407"/>
      <c r="E53" s="407"/>
      <c r="F53" s="407"/>
      <c r="G53" s="407"/>
      <c r="H53" s="408"/>
      <c r="I53" s="409" t="s">
        <v>26</v>
      </c>
      <c r="J53" s="410"/>
      <c r="K53" s="410"/>
      <c r="L53" s="410"/>
      <c r="M53" s="410"/>
      <c r="N53" s="410"/>
      <c r="O53" s="410"/>
      <c r="P53" s="410"/>
      <c r="Q53" s="411"/>
      <c r="R53" s="409" t="s">
        <v>28</v>
      </c>
      <c r="S53" s="411"/>
      <c r="T53" s="409" t="s">
        <v>29</v>
      </c>
      <c r="U53" s="411"/>
      <c r="V53" s="409" t="s">
        <v>55</v>
      </c>
      <c r="W53" s="410"/>
      <c r="X53" s="411"/>
      <c r="Y53" s="363" t="s">
        <v>30</v>
      </c>
      <c r="Z53" s="364"/>
      <c r="AA53" s="365"/>
      <c r="AB53" s="364" t="s">
        <v>27</v>
      </c>
      <c r="AC53" s="364"/>
      <c r="AD53" s="364"/>
      <c r="AE53" s="369"/>
      <c r="AF53" s="118"/>
      <c r="AG53" s="111"/>
      <c r="AH53" s="111"/>
      <c r="AI53" s="111"/>
      <c r="AJ53" s="111"/>
      <c r="AK53" s="111"/>
      <c r="AL53" s="111"/>
      <c r="AM53" s="111"/>
      <c r="AN53" s="111"/>
      <c r="AO53" s="111"/>
      <c r="AP53" s="111"/>
      <c r="AQ53" s="111"/>
      <c r="AR53" s="96"/>
      <c r="AS53" s="96"/>
      <c r="AU53" s="66"/>
      <c r="AV53" s="66"/>
      <c r="AW53" s="66"/>
      <c r="AX53" s="66"/>
      <c r="AY53" s="66"/>
      <c r="AZ53" s="66"/>
      <c r="BA53" s="66"/>
      <c r="BB53" s="66"/>
      <c r="BC53" s="66"/>
      <c r="BD53" s="66"/>
      <c r="BE53" s="66"/>
      <c r="BF53" s="66"/>
    </row>
    <row r="54" spans="1:58" s="63" customFormat="1" ht="21.95" customHeight="1" thickBot="1" x14ac:dyDescent="0.2">
      <c r="A54" s="405"/>
      <c r="B54" s="371" t="s">
        <v>68</v>
      </c>
      <c r="C54" s="372"/>
      <c r="D54" s="372"/>
      <c r="E54" s="372"/>
      <c r="F54" s="372"/>
      <c r="G54" s="372"/>
      <c r="H54" s="373"/>
      <c r="I54" s="412"/>
      <c r="J54" s="413"/>
      <c r="K54" s="413"/>
      <c r="L54" s="413"/>
      <c r="M54" s="413"/>
      <c r="N54" s="413"/>
      <c r="O54" s="413"/>
      <c r="P54" s="413"/>
      <c r="Q54" s="414"/>
      <c r="R54" s="412"/>
      <c r="S54" s="414"/>
      <c r="T54" s="412"/>
      <c r="U54" s="414"/>
      <c r="V54" s="412"/>
      <c r="W54" s="413"/>
      <c r="X54" s="414"/>
      <c r="Y54" s="366"/>
      <c r="Z54" s="367"/>
      <c r="AA54" s="368"/>
      <c r="AB54" s="367"/>
      <c r="AC54" s="367"/>
      <c r="AD54" s="367"/>
      <c r="AE54" s="370"/>
      <c r="AF54" s="118"/>
      <c r="AG54" s="111"/>
      <c r="AH54" s="111"/>
      <c r="AI54" s="111"/>
      <c r="AJ54" s="111"/>
      <c r="AK54" s="111"/>
      <c r="AL54" s="111"/>
      <c r="AM54" s="111"/>
      <c r="AN54" s="111"/>
      <c r="AO54" s="111"/>
      <c r="AP54" s="111"/>
      <c r="AQ54" s="111"/>
      <c r="AR54" s="96"/>
      <c r="AS54" s="96"/>
      <c r="AU54" s="66"/>
      <c r="AV54" s="66"/>
      <c r="AW54" s="66"/>
      <c r="AX54" s="66"/>
      <c r="AY54" s="66"/>
      <c r="AZ54" s="66"/>
      <c r="BA54" s="66"/>
      <c r="BB54" s="66"/>
      <c r="BC54" s="66"/>
      <c r="BD54" s="66"/>
      <c r="BE54" s="66"/>
      <c r="BF54" s="66"/>
    </row>
    <row r="55" spans="1:58" s="63" customFormat="1" ht="21.95" customHeight="1" thickTop="1" x14ac:dyDescent="0.15">
      <c r="A55" s="374">
        <v>1</v>
      </c>
      <c r="B55" s="375" t="str">
        <f t="shared" ref="B55:B66" si="2">IF(B16="","",B16)</f>
        <v>○▲×現場</v>
      </c>
      <c r="C55" s="376"/>
      <c r="D55" s="376"/>
      <c r="E55" s="376"/>
      <c r="F55" s="376"/>
      <c r="G55" s="376"/>
      <c r="H55" s="377"/>
      <c r="I55" s="378" t="str">
        <f>IF(I16="","",I16)</f>
        <v>保守点検4月分</v>
      </c>
      <c r="J55" s="379"/>
      <c r="K55" s="379"/>
      <c r="L55" s="379"/>
      <c r="M55" s="379"/>
      <c r="N55" s="379"/>
      <c r="O55" s="379"/>
      <c r="P55" s="379"/>
      <c r="Q55" s="380"/>
      <c r="R55" s="384">
        <f>IF(R16="","",R16)</f>
        <v>1</v>
      </c>
      <c r="S55" s="385"/>
      <c r="T55" s="388" t="str">
        <f>IF(T16="","",T16)</f>
        <v>式</v>
      </c>
      <c r="U55" s="389"/>
      <c r="V55" s="392">
        <f>IF(V16="","",V16)</f>
        <v>0.1</v>
      </c>
      <c r="W55" s="393"/>
      <c r="X55" s="394"/>
      <c r="Y55" s="398" t="str">
        <f>IF(Y16="","",Y16)</f>
        <v/>
      </c>
      <c r="Z55" s="399"/>
      <c r="AA55" s="400"/>
      <c r="AB55" s="423">
        <f>IF(AB16="","",AB16)</f>
        <v>100000</v>
      </c>
      <c r="AC55" s="424"/>
      <c r="AD55" s="424"/>
      <c r="AE55" s="425"/>
      <c r="AF55" s="115"/>
      <c r="AG55" s="110"/>
      <c r="AH55" s="110"/>
      <c r="AI55" s="110"/>
      <c r="AJ55" s="110"/>
      <c r="AK55" s="110"/>
      <c r="AL55" s="110"/>
      <c r="AM55" s="110"/>
      <c r="AN55" s="110"/>
      <c r="AO55" s="110"/>
      <c r="AP55" s="110"/>
      <c r="AQ55" s="110"/>
      <c r="AR55" s="95"/>
      <c r="AS55" s="95"/>
      <c r="AU55" s="66"/>
      <c r="AV55" s="66"/>
      <c r="AW55" s="66"/>
      <c r="AX55" s="66"/>
      <c r="AY55" s="66"/>
      <c r="AZ55" s="66"/>
      <c r="BA55" s="66"/>
      <c r="BB55" s="66"/>
      <c r="BC55" s="66"/>
      <c r="BD55" s="66"/>
      <c r="BE55" s="66"/>
      <c r="BF55" s="66"/>
    </row>
    <row r="56" spans="1:58" s="63" customFormat="1" ht="21.95" customHeight="1" x14ac:dyDescent="0.15">
      <c r="A56" s="214"/>
      <c r="B56" s="415" t="str">
        <f t="shared" si="2"/>
        <v>2023年4月分</v>
      </c>
      <c r="C56" s="416"/>
      <c r="D56" s="416"/>
      <c r="E56" s="416"/>
      <c r="F56" s="416"/>
      <c r="G56" s="416"/>
      <c r="H56" s="417"/>
      <c r="I56" s="381"/>
      <c r="J56" s="382"/>
      <c r="K56" s="382"/>
      <c r="L56" s="382"/>
      <c r="M56" s="382"/>
      <c r="N56" s="382"/>
      <c r="O56" s="382"/>
      <c r="P56" s="382"/>
      <c r="Q56" s="383"/>
      <c r="R56" s="386"/>
      <c r="S56" s="387"/>
      <c r="T56" s="390"/>
      <c r="U56" s="391"/>
      <c r="V56" s="395"/>
      <c r="W56" s="396"/>
      <c r="X56" s="397"/>
      <c r="Y56" s="401"/>
      <c r="Z56" s="402"/>
      <c r="AA56" s="403"/>
      <c r="AB56" s="426"/>
      <c r="AC56" s="427"/>
      <c r="AD56" s="427"/>
      <c r="AE56" s="428"/>
      <c r="AF56" s="115"/>
      <c r="AG56" s="110"/>
      <c r="AH56" s="110"/>
      <c r="AI56" s="110"/>
      <c r="AJ56" s="110"/>
      <c r="AK56" s="110"/>
      <c r="AL56" s="110"/>
      <c r="AM56" s="110"/>
      <c r="AN56" s="110"/>
      <c r="AO56" s="110"/>
      <c r="AP56" s="110"/>
      <c r="AQ56" s="110"/>
      <c r="AR56" s="95"/>
      <c r="AS56" s="95"/>
      <c r="AU56" s="66"/>
      <c r="AV56" s="66"/>
      <c r="AW56" s="66"/>
      <c r="AX56" s="66"/>
      <c r="AY56" s="66"/>
      <c r="AZ56" s="66"/>
      <c r="BA56" s="66"/>
      <c r="BB56" s="66"/>
      <c r="BC56" s="66"/>
      <c r="BD56" s="66"/>
      <c r="BE56" s="66"/>
      <c r="BF56" s="66"/>
    </row>
    <row r="57" spans="1:58" s="63" customFormat="1" ht="21.95" customHeight="1" x14ac:dyDescent="0.15">
      <c r="A57" s="374">
        <v>2</v>
      </c>
      <c r="B57" s="418" t="str">
        <f t="shared" si="2"/>
        <v>○▲×現場</v>
      </c>
      <c r="C57" s="419"/>
      <c r="D57" s="419"/>
      <c r="E57" s="419"/>
      <c r="F57" s="419"/>
      <c r="G57" s="419"/>
      <c r="H57" s="420"/>
      <c r="I57" s="378" t="str">
        <f>IF(I18="","",I18)</f>
        <v>熱源整備年間保守点検</v>
      </c>
      <c r="J57" s="379"/>
      <c r="K57" s="379"/>
      <c r="L57" s="379"/>
      <c r="M57" s="379"/>
      <c r="N57" s="379"/>
      <c r="O57" s="379"/>
      <c r="P57" s="379"/>
      <c r="Q57" s="380"/>
      <c r="R57" s="384">
        <f>IF(R18="","",R18)</f>
        <v>1</v>
      </c>
      <c r="S57" s="385"/>
      <c r="T57" s="421" t="str">
        <f>IF(T18="","",T18)</f>
        <v>式</v>
      </c>
      <c r="U57" s="422"/>
      <c r="V57" s="429">
        <f>IF(V18="","",V18)</f>
        <v>0.1</v>
      </c>
      <c r="W57" s="430"/>
      <c r="X57" s="431"/>
      <c r="Y57" s="432">
        <f>IF(Y18="","",Y18)</f>
        <v>999990</v>
      </c>
      <c r="Z57" s="433"/>
      <c r="AA57" s="434"/>
      <c r="AB57" s="435">
        <f>IF(AB18="","",AB18)</f>
        <v>999990</v>
      </c>
      <c r="AC57" s="436"/>
      <c r="AD57" s="436"/>
      <c r="AE57" s="437"/>
      <c r="AF57" s="115"/>
      <c r="AG57" s="110"/>
      <c r="AH57" s="110"/>
      <c r="AI57" s="110"/>
      <c r="AJ57" s="110"/>
      <c r="AK57" s="110"/>
      <c r="AL57" s="110"/>
      <c r="AM57" s="110"/>
      <c r="AN57" s="110"/>
      <c r="AO57" s="110"/>
      <c r="AP57" s="110"/>
      <c r="AQ57" s="110"/>
      <c r="AR57" s="95"/>
      <c r="AS57" s="95"/>
      <c r="AU57" s="66"/>
      <c r="AV57" s="66"/>
      <c r="AW57" s="66"/>
      <c r="AX57" s="66"/>
      <c r="AY57" s="66"/>
      <c r="AZ57" s="66"/>
      <c r="BA57" s="66"/>
      <c r="BB57" s="66"/>
      <c r="BC57" s="66"/>
      <c r="BD57" s="66"/>
      <c r="BE57" s="66"/>
      <c r="BF57" s="66"/>
    </row>
    <row r="58" spans="1:58" s="63" customFormat="1" ht="21.95" customHeight="1" x14ac:dyDescent="0.15">
      <c r="A58" s="214"/>
      <c r="B58" s="415" t="str">
        <f t="shared" si="2"/>
        <v>2023年4月1日～2024年3月31日</v>
      </c>
      <c r="C58" s="416"/>
      <c r="D58" s="416"/>
      <c r="E58" s="416"/>
      <c r="F58" s="416"/>
      <c r="G58" s="416"/>
      <c r="H58" s="417"/>
      <c r="I58" s="381"/>
      <c r="J58" s="382"/>
      <c r="K58" s="382"/>
      <c r="L58" s="382"/>
      <c r="M58" s="382"/>
      <c r="N58" s="382"/>
      <c r="O58" s="382"/>
      <c r="P58" s="382"/>
      <c r="Q58" s="383"/>
      <c r="R58" s="386"/>
      <c r="S58" s="387"/>
      <c r="T58" s="390"/>
      <c r="U58" s="391"/>
      <c r="V58" s="395"/>
      <c r="W58" s="396"/>
      <c r="X58" s="397"/>
      <c r="Y58" s="401"/>
      <c r="Z58" s="402"/>
      <c r="AA58" s="403"/>
      <c r="AB58" s="426"/>
      <c r="AC58" s="427"/>
      <c r="AD58" s="427"/>
      <c r="AE58" s="428"/>
      <c r="AF58" s="115"/>
      <c r="AG58" s="110"/>
      <c r="AH58" s="110"/>
      <c r="AI58" s="110"/>
      <c r="AJ58" s="110"/>
      <c r="AK58" s="110"/>
      <c r="AL58" s="110"/>
      <c r="AM58" s="110"/>
      <c r="AN58" s="110"/>
      <c r="AO58" s="110"/>
      <c r="AP58" s="110"/>
      <c r="AQ58" s="110"/>
      <c r="AR58" s="95"/>
      <c r="AS58" s="95"/>
      <c r="AU58" s="66"/>
      <c r="AV58" s="66"/>
      <c r="AW58" s="66"/>
      <c r="AX58" s="66"/>
      <c r="AY58" s="66"/>
      <c r="AZ58" s="66"/>
      <c r="BA58" s="66"/>
      <c r="BB58" s="66"/>
      <c r="BC58" s="66"/>
      <c r="BD58" s="66"/>
      <c r="BE58" s="66"/>
      <c r="BF58" s="66"/>
    </row>
    <row r="59" spans="1:58" s="63" customFormat="1" ht="21.95" customHeight="1" x14ac:dyDescent="0.15">
      <c r="A59" s="374">
        <v>3</v>
      </c>
      <c r="B59" s="418" t="str">
        <f t="shared" si="2"/>
        <v>○▲×現場</v>
      </c>
      <c r="C59" s="419"/>
      <c r="D59" s="419"/>
      <c r="E59" s="419"/>
      <c r="F59" s="419"/>
      <c r="G59" s="419"/>
      <c r="H59" s="420"/>
      <c r="I59" s="378" t="str">
        <f>IF(I20="","",I20)</f>
        <v>○○納品</v>
      </c>
      <c r="J59" s="379"/>
      <c r="K59" s="379"/>
      <c r="L59" s="379"/>
      <c r="M59" s="379"/>
      <c r="N59" s="379"/>
      <c r="O59" s="379"/>
      <c r="P59" s="379"/>
      <c r="Q59" s="380"/>
      <c r="R59" s="384">
        <f>IF(R20="","",R20)</f>
        <v>10</v>
      </c>
      <c r="S59" s="385"/>
      <c r="T59" s="421" t="str">
        <f>IF(T20="","",T20)</f>
        <v>個</v>
      </c>
      <c r="U59" s="422"/>
      <c r="V59" s="429">
        <f>IF(V20="","",V20)</f>
        <v>0.1</v>
      </c>
      <c r="W59" s="430"/>
      <c r="X59" s="431"/>
      <c r="Y59" s="432">
        <f>IF(Y20="","",Y20)</f>
        <v>1500</v>
      </c>
      <c r="Z59" s="433"/>
      <c r="AA59" s="434"/>
      <c r="AB59" s="435">
        <f>IF(AB20="","",AB20)</f>
        <v>15000</v>
      </c>
      <c r="AC59" s="436"/>
      <c r="AD59" s="436"/>
      <c r="AE59" s="437"/>
      <c r="AF59" s="115"/>
      <c r="AG59" s="110"/>
      <c r="AH59" s="110"/>
      <c r="AI59" s="110"/>
      <c r="AJ59" s="110"/>
      <c r="AK59" s="110"/>
      <c r="AL59" s="110"/>
      <c r="AM59" s="110"/>
      <c r="AN59" s="110"/>
      <c r="AO59" s="110"/>
      <c r="AP59" s="110"/>
      <c r="AQ59" s="110"/>
      <c r="AR59" s="95"/>
      <c r="AS59" s="95"/>
      <c r="AU59" s="66"/>
      <c r="AV59" s="66"/>
      <c r="AW59" s="66"/>
      <c r="AX59" s="66"/>
      <c r="AY59" s="66"/>
      <c r="AZ59" s="66"/>
      <c r="BA59" s="66"/>
      <c r="BB59" s="66"/>
      <c r="BC59" s="66"/>
      <c r="BD59" s="66"/>
      <c r="BE59" s="66"/>
      <c r="BF59" s="66"/>
    </row>
    <row r="60" spans="1:58" s="63" customFormat="1" ht="21.95" customHeight="1" x14ac:dyDescent="0.15">
      <c r="A60" s="214"/>
      <c r="B60" s="415">
        <f t="shared" si="2"/>
        <v>45031</v>
      </c>
      <c r="C60" s="416"/>
      <c r="D60" s="416"/>
      <c r="E60" s="416"/>
      <c r="F60" s="416"/>
      <c r="G60" s="416"/>
      <c r="H60" s="417"/>
      <c r="I60" s="381"/>
      <c r="J60" s="382"/>
      <c r="K60" s="382"/>
      <c r="L60" s="382"/>
      <c r="M60" s="382"/>
      <c r="N60" s="382"/>
      <c r="O60" s="382"/>
      <c r="P60" s="382"/>
      <c r="Q60" s="383"/>
      <c r="R60" s="386"/>
      <c r="S60" s="387"/>
      <c r="T60" s="390"/>
      <c r="U60" s="391"/>
      <c r="V60" s="395"/>
      <c r="W60" s="396"/>
      <c r="X60" s="397"/>
      <c r="Y60" s="401"/>
      <c r="Z60" s="402"/>
      <c r="AA60" s="403"/>
      <c r="AB60" s="426"/>
      <c r="AC60" s="427"/>
      <c r="AD60" s="427"/>
      <c r="AE60" s="428"/>
      <c r="AF60" s="115"/>
      <c r="AG60" s="110"/>
      <c r="AH60" s="110"/>
      <c r="AI60" s="110"/>
      <c r="AJ60" s="110"/>
      <c r="AK60" s="110"/>
      <c r="AL60" s="110"/>
      <c r="AM60" s="110"/>
      <c r="AN60" s="110"/>
      <c r="AO60" s="110"/>
      <c r="AP60" s="110"/>
      <c r="AQ60" s="110"/>
      <c r="AR60" s="95"/>
      <c r="AS60" s="95"/>
      <c r="AU60" s="66"/>
      <c r="AV60" s="66"/>
      <c r="AW60" s="66"/>
      <c r="AX60" s="66"/>
      <c r="AY60" s="66"/>
      <c r="AZ60" s="66"/>
      <c r="BA60" s="66"/>
      <c r="BB60" s="66"/>
      <c r="BC60" s="66"/>
      <c r="BD60" s="66"/>
      <c r="BE60" s="66"/>
      <c r="BF60" s="66"/>
    </row>
    <row r="61" spans="1:58" s="63" customFormat="1" ht="21.95" customHeight="1" x14ac:dyDescent="0.15">
      <c r="A61" s="374">
        <v>4</v>
      </c>
      <c r="B61" s="418" t="str">
        <f t="shared" si="2"/>
        <v>○▲×現場</v>
      </c>
      <c r="C61" s="419"/>
      <c r="D61" s="419"/>
      <c r="E61" s="419"/>
      <c r="F61" s="419"/>
      <c r="G61" s="419"/>
      <c r="H61" s="420"/>
      <c r="I61" s="378" t="str">
        <f>IF(I22="","",I22)</f>
        <v>産業廃棄物処理費</v>
      </c>
      <c r="J61" s="379"/>
      <c r="K61" s="379"/>
      <c r="L61" s="379"/>
      <c r="M61" s="379"/>
      <c r="N61" s="379"/>
      <c r="O61" s="379"/>
      <c r="P61" s="379"/>
      <c r="Q61" s="380"/>
      <c r="R61" s="384" t="str">
        <f>IF(R22="","",R22)</f>
        <v>3.5</v>
      </c>
      <c r="S61" s="385"/>
      <c r="T61" s="421" t="str">
        <f>IF(T22="","",T22)</f>
        <v>㎥</v>
      </c>
      <c r="U61" s="422"/>
      <c r="V61" s="429">
        <f>IF(V22="","",V22)</f>
        <v>0.1</v>
      </c>
      <c r="W61" s="430"/>
      <c r="X61" s="431"/>
      <c r="Y61" s="432">
        <f>IF(Y22="","",Y22)</f>
        <v>25000</v>
      </c>
      <c r="Z61" s="433"/>
      <c r="AA61" s="434"/>
      <c r="AB61" s="435">
        <f>IF(AB22="","",AB22)</f>
        <v>87500</v>
      </c>
      <c r="AC61" s="436"/>
      <c r="AD61" s="436"/>
      <c r="AE61" s="437"/>
      <c r="AF61" s="115"/>
      <c r="AG61" s="110"/>
      <c r="AH61" s="110"/>
      <c r="AI61" s="110"/>
      <c r="AJ61" s="110"/>
      <c r="AK61" s="110"/>
      <c r="AL61" s="110"/>
      <c r="AM61" s="110"/>
      <c r="AN61" s="110"/>
      <c r="AO61" s="110"/>
      <c r="AP61" s="110"/>
      <c r="AQ61" s="110"/>
      <c r="AR61" s="95"/>
      <c r="AS61" s="95"/>
      <c r="AU61" s="66"/>
      <c r="AV61" s="66"/>
      <c r="AW61" s="66"/>
      <c r="AX61" s="66"/>
      <c r="AY61" s="66"/>
      <c r="AZ61" s="66"/>
      <c r="BA61" s="66"/>
      <c r="BB61" s="66"/>
      <c r="BC61" s="66"/>
      <c r="BD61" s="66"/>
      <c r="BE61" s="66"/>
      <c r="BF61" s="66"/>
    </row>
    <row r="62" spans="1:58" s="63" customFormat="1" ht="21.95" customHeight="1" x14ac:dyDescent="0.15">
      <c r="A62" s="214"/>
      <c r="B62" s="415">
        <f t="shared" si="2"/>
        <v>45031</v>
      </c>
      <c r="C62" s="416"/>
      <c r="D62" s="416"/>
      <c r="E62" s="416"/>
      <c r="F62" s="416"/>
      <c r="G62" s="416"/>
      <c r="H62" s="417"/>
      <c r="I62" s="381"/>
      <c r="J62" s="382"/>
      <c r="K62" s="382"/>
      <c r="L62" s="382"/>
      <c r="M62" s="382"/>
      <c r="N62" s="382"/>
      <c r="O62" s="382"/>
      <c r="P62" s="382"/>
      <c r="Q62" s="383"/>
      <c r="R62" s="386"/>
      <c r="S62" s="387"/>
      <c r="T62" s="390"/>
      <c r="U62" s="391"/>
      <c r="V62" s="395"/>
      <c r="W62" s="396"/>
      <c r="X62" s="397"/>
      <c r="Y62" s="401"/>
      <c r="Z62" s="402"/>
      <c r="AA62" s="403"/>
      <c r="AB62" s="426"/>
      <c r="AC62" s="427"/>
      <c r="AD62" s="427"/>
      <c r="AE62" s="428"/>
      <c r="AF62" s="115"/>
      <c r="AG62" s="110"/>
      <c r="AH62" s="110"/>
      <c r="AI62" s="110"/>
      <c r="AJ62" s="110"/>
      <c r="AK62" s="110"/>
      <c r="AL62" s="110"/>
      <c r="AM62" s="110"/>
      <c r="AN62" s="110"/>
      <c r="AO62" s="110"/>
      <c r="AP62" s="110"/>
      <c r="AQ62" s="110"/>
      <c r="AR62" s="95"/>
      <c r="AS62" s="95"/>
      <c r="AU62" s="66"/>
      <c r="AV62" s="66"/>
      <c r="AW62" s="66"/>
      <c r="AX62" s="66"/>
      <c r="AY62" s="66"/>
      <c r="AZ62" s="66"/>
      <c r="BA62" s="66"/>
      <c r="BB62" s="66"/>
      <c r="BC62" s="66"/>
      <c r="BD62" s="66"/>
      <c r="BE62" s="66"/>
      <c r="BF62" s="66"/>
    </row>
    <row r="63" spans="1:58" s="63" customFormat="1" ht="21.95" customHeight="1" x14ac:dyDescent="0.15">
      <c r="A63" s="374">
        <v>5</v>
      </c>
      <c r="B63" s="418" t="str">
        <f t="shared" si="2"/>
        <v/>
      </c>
      <c r="C63" s="419"/>
      <c r="D63" s="419"/>
      <c r="E63" s="419"/>
      <c r="F63" s="419"/>
      <c r="G63" s="419"/>
      <c r="H63" s="420"/>
      <c r="I63" s="378" t="str">
        <f>IF(I24="","",I24)</f>
        <v/>
      </c>
      <c r="J63" s="379"/>
      <c r="K63" s="379"/>
      <c r="L63" s="379"/>
      <c r="M63" s="379"/>
      <c r="N63" s="379"/>
      <c r="O63" s="379"/>
      <c r="P63" s="379"/>
      <c r="Q63" s="380"/>
      <c r="R63" s="384" t="str">
        <f>IF(R24="","",R24)</f>
        <v/>
      </c>
      <c r="S63" s="385"/>
      <c r="T63" s="421" t="str">
        <f>IF(T24="","",T24)</f>
        <v/>
      </c>
      <c r="U63" s="422"/>
      <c r="V63" s="429" t="str">
        <f>IF(V24="","",V24)</f>
        <v/>
      </c>
      <c r="W63" s="430"/>
      <c r="X63" s="431"/>
      <c r="Y63" s="432" t="str">
        <f>IF(Y24="","",Y24)</f>
        <v/>
      </c>
      <c r="Z63" s="433"/>
      <c r="AA63" s="434"/>
      <c r="AB63" s="435" t="str">
        <f>IF(AB24="","",AB24)</f>
        <v/>
      </c>
      <c r="AC63" s="436"/>
      <c r="AD63" s="436"/>
      <c r="AE63" s="437"/>
      <c r="AF63" s="115"/>
      <c r="AG63" s="110"/>
      <c r="AH63" s="110"/>
      <c r="AI63" s="110"/>
      <c r="AJ63" s="110"/>
      <c r="AK63" s="110"/>
      <c r="AL63" s="110"/>
      <c r="AM63" s="110"/>
      <c r="AN63" s="110"/>
      <c r="AO63" s="110"/>
      <c r="AP63" s="110"/>
      <c r="AQ63" s="110"/>
      <c r="AR63" s="95"/>
      <c r="AS63" s="95"/>
      <c r="AU63" s="66"/>
      <c r="AV63" s="66"/>
      <c r="AW63" s="66"/>
      <c r="AX63" s="66"/>
      <c r="AY63" s="66"/>
      <c r="AZ63" s="66"/>
      <c r="BA63" s="66"/>
      <c r="BB63" s="66"/>
      <c r="BC63" s="66"/>
      <c r="BD63" s="66"/>
      <c r="BE63" s="66"/>
      <c r="BF63" s="66"/>
    </row>
    <row r="64" spans="1:58" s="63" customFormat="1" ht="21.95" customHeight="1" x14ac:dyDescent="0.15">
      <c r="A64" s="214"/>
      <c r="B64" s="415" t="str">
        <f t="shared" si="2"/>
        <v/>
      </c>
      <c r="C64" s="416"/>
      <c r="D64" s="416"/>
      <c r="E64" s="416"/>
      <c r="F64" s="416"/>
      <c r="G64" s="416"/>
      <c r="H64" s="417"/>
      <c r="I64" s="381"/>
      <c r="J64" s="382"/>
      <c r="K64" s="382"/>
      <c r="L64" s="382"/>
      <c r="M64" s="382"/>
      <c r="N64" s="382"/>
      <c r="O64" s="382"/>
      <c r="P64" s="382"/>
      <c r="Q64" s="383"/>
      <c r="R64" s="386"/>
      <c r="S64" s="387"/>
      <c r="T64" s="390"/>
      <c r="U64" s="391"/>
      <c r="V64" s="395"/>
      <c r="W64" s="396"/>
      <c r="X64" s="397"/>
      <c r="Y64" s="401"/>
      <c r="Z64" s="402"/>
      <c r="AA64" s="403"/>
      <c r="AB64" s="426"/>
      <c r="AC64" s="427"/>
      <c r="AD64" s="427"/>
      <c r="AE64" s="428"/>
      <c r="AF64" s="115"/>
      <c r="AG64" s="110"/>
      <c r="AH64" s="110"/>
      <c r="AI64" s="110"/>
      <c r="AJ64" s="110"/>
      <c r="AK64" s="110"/>
      <c r="AL64" s="110"/>
      <c r="AM64" s="110"/>
      <c r="AN64" s="110"/>
      <c r="AO64" s="110"/>
      <c r="AP64" s="110"/>
      <c r="AQ64" s="110"/>
      <c r="AR64" s="95"/>
      <c r="AS64" s="95"/>
      <c r="AU64" s="66"/>
      <c r="AV64" s="66"/>
      <c r="AW64" s="66"/>
      <c r="AX64" s="66"/>
      <c r="AY64" s="66"/>
      <c r="AZ64" s="66"/>
      <c r="BA64" s="66"/>
      <c r="BB64" s="66"/>
      <c r="BC64" s="66"/>
      <c r="BD64" s="66"/>
      <c r="BE64" s="66"/>
      <c r="BF64" s="66"/>
    </row>
    <row r="65" spans="1:58" s="63" customFormat="1" ht="21.95" customHeight="1" x14ac:dyDescent="0.15">
      <c r="A65" s="258">
        <v>6</v>
      </c>
      <c r="B65" s="418" t="str">
        <f t="shared" si="2"/>
        <v/>
      </c>
      <c r="C65" s="419"/>
      <c r="D65" s="419"/>
      <c r="E65" s="419"/>
      <c r="F65" s="419"/>
      <c r="G65" s="419"/>
      <c r="H65" s="420"/>
      <c r="I65" s="378" t="str">
        <f>IF(I26="","",I26)</f>
        <v/>
      </c>
      <c r="J65" s="379"/>
      <c r="K65" s="379"/>
      <c r="L65" s="379"/>
      <c r="M65" s="379"/>
      <c r="N65" s="379"/>
      <c r="O65" s="379"/>
      <c r="P65" s="379"/>
      <c r="Q65" s="380"/>
      <c r="R65" s="384" t="str">
        <f>IF(R26="","",R26)</f>
        <v/>
      </c>
      <c r="S65" s="385"/>
      <c r="T65" s="421" t="str">
        <f>IF(T26="","",T26)</f>
        <v/>
      </c>
      <c r="U65" s="422"/>
      <c r="V65" s="429" t="str">
        <f>IF(V26="","",V26)</f>
        <v/>
      </c>
      <c r="W65" s="430"/>
      <c r="X65" s="431"/>
      <c r="Y65" s="432" t="str">
        <f>IF(Y26="","",Y26)</f>
        <v/>
      </c>
      <c r="Z65" s="433"/>
      <c r="AA65" s="434"/>
      <c r="AB65" s="435" t="str">
        <f>IF(AB26="","",AB26)</f>
        <v/>
      </c>
      <c r="AC65" s="436"/>
      <c r="AD65" s="436"/>
      <c r="AE65" s="437"/>
      <c r="AF65" s="115"/>
      <c r="AG65" s="110"/>
      <c r="AH65" s="110"/>
      <c r="AI65" s="110"/>
      <c r="AJ65" s="110"/>
      <c r="AK65" s="110"/>
      <c r="AL65" s="110"/>
      <c r="AM65" s="110"/>
      <c r="AN65" s="110"/>
      <c r="AO65" s="110"/>
      <c r="AP65" s="110"/>
      <c r="AQ65" s="110"/>
      <c r="AR65" s="95"/>
      <c r="AS65" s="95"/>
      <c r="AU65" s="66"/>
      <c r="AV65" s="66"/>
      <c r="AW65" s="66"/>
      <c r="AX65" s="66"/>
      <c r="AY65" s="66"/>
      <c r="AZ65" s="66"/>
      <c r="BA65" s="66"/>
      <c r="BB65" s="66"/>
      <c r="BC65" s="66"/>
      <c r="BD65" s="66"/>
      <c r="BE65" s="66"/>
      <c r="BF65" s="66"/>
    </row>
    <row r="66" spans="1:58" s="63" customFormat="1" ht="21.95" customHeight="1" thickBot="1" x14ac:dyDescent="0.2">
      <c r="A66" s="259"/>
      <c r="B66" s="454" t="str">
        <f t="shared" si="2"/>
        <v/>
      </c>
      <c r="C66" s="455"/>
      <c r="D66" s="455"/>
      <c r="E66" s="455"/>
      <c r="F66" s="455"/>
      <c r="G66" s="455"/>
      <c r="H66" s="456"/>
      <c r="I66" s="438"/>
      <c r="J66" s="439"/>
      <c r="K66" s="439"/>
      <c r="L66" s="439"/>
      <c r="M66" s="439"/>
      <c r="N66" s="439"/>
      <c r="O66" s="439"/>
      <c r="P66" s="439"/>
      <c r="Q66" s="440"/>
      <c r="R66" s="441"/>
      <c r="S66" s="442"/>
      <c r="T66" s="443"/>
      <c r="U66" s="444"/>
      <c r="V66" s="445"/>
      <c r="W66" s="446"/>
      <c r="X66" s="447"/>
      <c r="Y66" s="448"/>
      <c r="Z66" s="449"/>
      <c r="AA66" s="450"/>
      <c r="AB66" s="451"/>
      <c r="AC66" s="452"/>
      <c r="AD66" s="452"/>
      <c r="AE66" s="453"/>
      <c r="AF66" s="115"/>
      <c r="AG66" s="110"/>
      <c r="AH66" s="110"/>
      <c r="AI66" s="110"/>
      <c r="AJ66" s="110"/>
      <c r="AK66" s="110"/>
      <c r="AL66" s="110"/>
      <c r="AM66" s="110"/>
      <c r="AN66" s="110"/>
      <c r="AO66" s="110"/>
      <c r="AP66" s="110"/>
      <c r="AQ66" s="110"/>
      <c r="AR66" s="95"/>
      <c r="AS66" s="95"/>
      <c r="AU66" s="66"/>
      <c r="AV66" s="66"/>
      <c r="AW66" s="66"/>
      <c r="AX66" s="66"/>
      <c r="AY66" s="66"/>
      <c r="AZ66" s="66"/>
      <c r="BA66" s="66"/>
      <c r="BB66" s="66"/>
      <c r="BC66" s="66"/>
      <c r="BD66" s="66"/>
      <c r="BE66" s="66"/>
      <c r="BF66" s="66"/>
    </row>
    <row r="67" spans="1:58" s="63" customFormat="1" ht="20.100000000000001" customHeight="1" thickTop="1" thickBot="1" x14ac:dyDescent="0.2">
      <c r="A67" s="35"/>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4"/>
      <c r="AG67" s="85"/>
      <c r="AH67" s="85"/>
      <c r="AI67" s="85"/>
      <c r="AJ67" s="85"/>
      <c r="AK67" s="85"/>
      <c r="AL67" s="85"/>
      <c r="AM67" s="85"/>
      <c r="AN67" s="85"/>
      <c r="AO67" s="85"/>
      <c r="AP67" s="85"/>
      <c r="AQ67" s="85"/>
      <c r="AR67" s="59"/>
      <c r="AS67" s="59"/>
      <c r="AU67" s="66"/>
      <c r="AV67" s="66"/>
      <c r="AW67" s="66"/>
      <c r="AX67" s="66"/>
      <c r="AY67" s="66"/>
      <c r="AZ67" s="66"/>
      <c r="BA67" s="66"/>
      <c r="BB67" s="66"/>
      <c r="BC67" s="66"/>
      <c r="BD67" s="66"/>
      <c r="BE67" s="66"/>
      <c r="BF67" s="66"/>
    </row>
    <row r="68" spans="1:58" ht="20.100000000000001" customHeight="1" thickTop="1" thickBot="1" x14ac:dyDescent="0.2">
      <c r="A68" s="35"/>
      <c r="B68" s="110"/>
      <c r="C68" s="110"/>
      <c r="D68" s="110"/>
      <c r="E68" s="110"/>
      <c r="F68" s="110"/>
      <c r="G68" s="110"/>
      <c r="H68" s="110"/>
      <c r="I68" s="110"/>
      <c r="J68" s="110"/>
      <c r="K68" s="110"/>
      <c r="L68" s="110"/>
      <c r="M68" s="110"/>
      <c r="N68" s="110"/>
      <c r="O68" s="110"/>
      <c r="P68" s="110"/>
      <c r="Q68" s="110"/>
      <c r="R68" s="287" t="s">
        <v>55</v>
      </c>
      <c r="S68" s="288"/>
      <c r="T68" s="289" t="s">
        <v>27</v>
      </c>
      <c r="U68" s="289"/>
      <c r="V68" s="289"/>
      <c r="W68" s="289"/>
      <c r="X68" s="290" t="s">
        <v>57</v>
      </c>
      <c r="Y68" s="290"/>
      <c r="Z68" s="290"/>
      <c r="AA68" s="291"/>
      <c r="AB68" s="292" t="s">
        <v>59</v>
      </c>
      <c r="AC68" s="290"/>
      <c r="AD68" s="290"/>
      <c r="AE68" s="293"/>
      <c r="AK68" s="85"/>
    </row>
    <row r="69" spans="1:58" ht="20.100000000000001" customHeight="1" thickTop="1" x14ac:dyDescent="0.15">
      <c r="A69" s="306" t="s">
        <v>43</v>
      </c>
      <c r="B69" s="307"/>
      <c r="C69" s="307"/>
      <c r="D69" s="308" t="s">
        <v>44</v>
      </c>
      <c r="E69" s="309"/>
      <c r="F69" s="457">
        <f>IF(F35="","",F35)</f>
        <v>3000000</v>
      </c>
      <c r="G69" s="458"/>
      <c r="H69" s="458"/>
      <c r="I69" s="458"/>
      <c r="J69" s="458"/>
      <c r="K69" s="458"/>
      <c r="L69" s="458"/>
      <c r="M69" s="459"/>
      <c r="N69" s="110"/>
      <c r="O69" s="110"/>
      <c r="P69" s="110"/>
      <c r="Q69" s="110"/>
      <c r="R69" s="294">
        <v>0.1</v>
      </c>
      <c r="S69" s="295"/>
      <c r="T69" s="314">
        <f>IF(T30="","",T30)</f>
        <v>1202490</v>
      </c>
      <c r="U69" s="315"/>
      <c r="V69" s="315"/>
      <c r="W69" s="315"/>
      <c r="X69" s="298">
        <f>IF(X30="","",X30)</f>
        <v>120249</v>
      </c>
      <c r="Y69" s="299"/>
      <c r="Z69" s="299"/>
      <c r="AA69" s="300"/>
      <c r="AB69" s="301">
        <f>IF(AB30="","",AB30)</f>
        <v>1322739</v>
      </c>
      <c r="AC69" s="299"/>
      <c r="AD69" s="299"/>
      <c r="AE69" s="302"/>
      <c r="AK69" s="85"/>
    </row>
    <row r="70" spans="1:58" s="68" customFormat="1" ht="20.100000000000001" customHeight="1" x14ac:dyDescent="0.15">
      <c r="A70" s="318" t="s">
        <v>45</v>
      </c>
      <c r="B70" s="319"/>
      <c r="C70" s="319"/>
      <c r="D70" s="320" t="s">
        <v>44</v>
      </c>
      <c r="E70" s="321"/>
      <c r="F70" s="460">
        <f>IF(F36="","",F36)</f>
        <v>100000</v>
      </c>
      <c r="G70" s="460"/>
      <c r="H70" s="460"/>
      <c r="I70" s="460"/>
      <c r="J70" s="460"/>
      <c r="K70" s="460"/>
      <c r="L70" s="460"/>
      <c r="M70" s="461"/>
      <c r="N70" s="37"/>
      <c r="O70" s="37"/>
      <c r="P70" s="37"/>
      <c r="Q70" s="37"/>
      <c r="R70" s="312" t="s">
        <v>60</v>
      </c>
      <c r="S70" s="313"/>
      <c r="T70" s="314">
        <f>IF(T31="","",T31)</f>
        <v>0</v>
      </c>
      <c r="U70" s="315"/>
      <c r="V70" s="315"/>
      <c r="W70" s="315"/>
      <c r="X70" s="298">
        <f t="shared" ref="X70:X72" si="3">IF(X31="","",X31)</f>
        <v>0</v>
      </c>
      <c r="Y70" s="299"/>
      <c r="Z70" s="299"/>
      <c r="AA70" s="300"/>
      <c r="AB70" s="301">
        <f t="shared" ref="AB70:AB72" si="4">IF(AB31="","",AB31)</f>
        <v>0</v>
      </c>
      <c r="AC70" s="299"/>
      <c r="AD70" s="299"/>
      <c r="AE70" s="302"/>
      <c r="AF70" s="115"/>
      <c r="AG70" s="7"/>
      <c r="AH70" s="7"/>
      <c r="AI70" s="7"/>
      <c r="AJ70" s="7"/>
      <c r="AK70" s="7"/>
      <c r="AL70" s="7"/>
      <c r="AM70" s="7"/>
      <c r="AN70" s="7"/>
      <c r="AO70" s="7"/>
      <c r="AP70" s="7"/>
      <c r="AQ70" s="7"/>
      <c r="AR70" s="61"/>
      <c r="AS70" s="61"/>
      <c r="AT70" s="65"/>
    </row>
    <row r="71" spans="1:58" s="68" customFormat="1" ht="20.100000000000001" customHeight="1" x14ac:dyDescent="0.15">
      <c r="A71" s="318" t="s">
        <v>46</v>
      </c>
      <c r="B71" s="319"/>
      <c r="C71" s="319"/>
      <c r="D71" s="320" t="s">
        <v>44</v>
      </c>
      <c r="E71" s="321"/>
      <c r="F71" s="494">
        <f>IF(F37="","",F37)</f>
        <v>1322739</v>
      </c>
      <c r="G71" s="495"/>
      <c r="H71" s="495"/>
      <c r="I71" s="495"/>
      <c r="J71" s="495"/>
      <c r="K71" s="495"/>
      <c r="L71" s="495"/>
      <c r="M71" s="496"/>
      <c r="N71" s="38"/>
      <c r="O71" s="39"/>
      <c r="P71" s="39"/>
      <c r="Q71" s="39"/>
      <c r="R71" s="294">
        <v>0.08</v>
      </c>
      <c r="S71" s="295"/>
      <c r="T71" s="314">
        <f>IF(T32="","",T32)</f>
        <v>0</v>
      </c>
      <c r="U71" s="315"/>
      <c r="V71" s="315"/>
      <c r="W71" s="315"/>
      <c r="X71" s="298">
        <f t="shared" si="3"/>
        <v>0</v>
      </c>
      <c r="Y71" s="299"/>
      <c r="Z71" s="299"/>
      <c r="AA71" s="300"/>
      <c r="AB71" s="301">
        <f t="shared" si="4"/>
        <v>0</v>
      </c>
      <c r="AC71" s="299"/>
      <c r="AD71" s="299"/>
      <c r="AE71" s="302"/>
      <c r="AF71" s="115"/>
      <c r="AG71" s="7"/>
      <c r="AH71" s="7"/>
      <c r="AI71" s="7"/>
      <c r="AJ71" s="7"/>
      <c r="AK71" s="7"/>
      <c r="AL71" s="7"/>
      <c r="AM71" s="7"/>
      <c r="AN71" s="7"/>
      <c r="AO71" s="7"/>
      <c r="AP71" s="7"/>
      <c r="AQ71" s="7"/>
      <c r="AR71" s="61"/>
      <c r="AS71" s="61"/>
      <c r="AT71" s="65"/>
    </row>
    <row r="72" spans="1:58" s="68" customFormat="1" ht="18" customHeight="1" thickBot="1" x14ac:dyDescent="0.2">
      <c r="A72" s="343" t="s">
        <v>47</v>
      </c>
      <c r="B72" s="344"/>
      <c r="C72" s="344"/>
      <c r="D72" s="345" t="s">
        <v>44</v>
      </c>
      <c r="E72" s="346"/>
      <c r="F72" s="486">
        <f>IF(F38="","",F38)</f>
        <v>1577261</v>
      </c>
      <c r="G72" s="486"/>
      <c r="H72" s="486"/>
      <c r="I72" s="486"/>
      <c r="J72" s="486"/>
      <c r="K72" s="486"/>
      <c r="L72" s="486"/>
      <c r="M72" s="487"/>
      <c r="N72" s="40"/>
      <c r="O72" s="39"/>
      <c r="P72" s="39"/>
      <c r="Q72" s="39"/>
      <c r="R72" s="327" t="s">
        <v>25</v>
      </c>
      <c r="S72" s="328"/>
      <c r="T72" s="488">
        <f>IF(T33="","",T33)</f>
        <v>0</v>
      </c>
      <c r="U72" s="489"/>
      <c r="V72" s="489"/>
      <c r="W72" s="489"/>
      <c r="X72" s="486" t="str">
        <f t="shared" si="3"/>
        <v>-</v>
      </c>
      <c r="Y72" s="490"/>
      <c r="Z72" s="490"/>
      <c r="AA72" s="491"/>
      <c r="AB72" s="492">
        <f t="shared" si="4"/>
        <v>0</v>
      </c>
      <c r="AC72" s="490"/>
      <c r="AD72" s="490"/>
      <c r="AE72" s="493"/>
      <c r="AF72" s="115"/>
      <c r="AG72" s="7"/>
      <c r="AH72" s="7"/>
      <c r="AI72" s="7"/>
      <c r="AJ72" s="7"/>
      <c r="AK72" s="7"/>
      <c r="AL72" s="7"/>
      <c r="AM72" s="7"/>
      <c r="AN72" s="7"/>
      <c r="AO72" s="7"/>
      <c r="AP72" s="7"/>
      <c r="AQ72" s="7"/>
      <c r="AR72" s="61"/>
      <c r="AS72" s="61"/>
      <c r="AT72" s="65"/>
    </row>
    <row r="73" spans="1:58" s="68" customFormat="1" ht="18" customHeight="1" thickTop="1" x14ac:dyDescent="0.15">
      <c r="A73" s="36"/>
      <c r="B73" s="36"/>
      <c r="C73" s="36"/>
      <c r="D73" s="36"/>
      <c r="E73" s="36"/>
      <c r="F73" s="41"/>
      <c r="G73" s="41"/>
      <c r="H73" s="41"/>
      <c r="I73" s="41"/>
      <c r="J73" s="41"/>
      <c r="K73" s="41"/>
      <c r="L73" s="41"/>
      <c r="M73" s="41"/>
      <c r="N73" s="42"/>
      <c r="O73" s="42"/>
      <c r="P73" s="42"/>
      <c r="Q73" s="42"/>
      <c r="R73" s="42"/>
      <c r="S73" s="42"/>
      <c r="T73" s="42"/>
      <c r="U73" s="42"/>
      <c r="V73" s="42"/>
      <c r="W73" s="42"/>
      <c r="X73" s="42"/>
      <c r="Y73" s="42"/>
      <c r="Z73" s="42"/>
      <c r="AA73" s="42"/>
      <c r="AB73" s="42"/>
      <c r="AC73" s="42"/>
      <c r="AD73" s="42"/>
      <c r="AE73" s="42"/>
      <c r="AF73" s="115"/>
      <c r="AG73" s="7"/>
      <c r="AH73" s="7"/>
      <c r="AI73" s="7"/>
      <c r="AJ73" s="7"/>
      <c r="AK73" s="7"/>
      <c r="AL73" s="7"/>
      <c r="AM73" s="7"/>
      <c r="AN73" s="7"/>
      <c r="AO73" s="7"/>
      <c r="AP73" s="7"/>
      <c r="AQ73" s="7"/>
      <c r="AR73" s="61"/>
      <c r="AS73" s="61"/>
      <c r="AT73" s="65"/>
    </row>
    <row r="74" spans="1:58" s="68" customFormat="1" ht="18" customHeight="1" x14ac:dyDescent="0.15">
      <c r="A74" s="14" t="s">
        <v>14</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7"/>
      <c r="AF74" s="115"/>
      <c r="AG74" s="7"/>
      <c r="AH74" s="7"/>
      <c r="AI74" s="7"/>
      <c r="AJ74" s="7"/>
      <c r="AK74" s="7"/>
      <c r="AL74" s="7"/>
      <c r="AM74" s="7"/>
      <c r="AN74" s="7"/>
      <c r="AO74" s="7"/>
      <c r="AP74" s="7"/>
      <c r="AQ74" s="7"/>
      <c r="AR74" s="61"/>
      <c r="AS74" s="61"/>
      <c r="AT74" s="65"/>
    </row>
    <row r="75" spans="1:58" s="68" customFormat="1" ht="18" customHeight="1" thickBot="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7"/>
      <c r="AF75" s="115"/>
      <c r="AG75" s="7"/>
      <c r="AH75" s="7"/>
      <c r="AI75" s="7"/>
      <c r="AJ75" s="7"/>
      <c r="AK75" s="7"/>
      <c r="AL75" s="7"/>
      <c r="AM75" s="7"/>
      <c r="AN75" s="7"/>
      <c r="AO75" s="7"/>
      <c r="AP75" s="7"/>
      <c r="AQ75" s="7"/>
      <c r="AR75" s="61"/>
      <c r="AS75" s="61"/>
      <c r="AT75" s="65"/>
    </row>
    <row r="76" spans="1:58" s="68" customFormat="1" ht="18" customHeight="1" thickTop="1" x14ac:dyDescent="0.15">
      <c r="A76" s="462" t="s">
        <v>11</v>
      </c>
      <c r="B76" s="463"/>
      <c r="C76" s="463"/>
      <c r="D76" s="464"/>
      <c r="E76" s="468"/>
      <c r="F76" s="469"/>
      <c r="G76" s="469"/>
      <c r="H76" s="469"/>
      <c r="I76" s="469"/>
      <c r="J76" s="469"/>
      <c r="K76" s="470"/>
      <c r="L76" s="7"/>
      <c r="M76" s="7"/>
      <c r="N76" s="7"/>
      <c r="O76" s="7"/>
      <c r="P76" s="7"/>
      <c r="Q76" s="7"/>
      <c r="R76" s="7"/>
      <c r="S76" s="7"/>
      <c r="T76" s="7"/>
      <c r="U76" s="7"/>
      <c r="V76" s="7"/>
      <c r="W76" s="7"/>
      <c r="X76" s="7"/>
      <c r="Y76" s="7"/>
      <c r="Z76" s="7"/>
      <c r="AA76" s="7"/>
      <c r="AB76" s="7"/>
      <c r="AC76" s="7"/>
      <c r="AD76" s="7"/>
      <c r="AE76" s="7"/>
      <c r="AF76" s="115"/>
      <c r="AG76" s="7"/>
      <c r="AH76" s="7"/>
      <c r="AI76" s="7"/>
      <c r="AJ76" s="7"/>
      <c r="AK76" s="7"/>
      <c r="AL76" s="7"/>
      <c r="AM76" s="7"/>
      <c r="AN76" s="7"/>
      <c r="AO76" s="7"/>
      <c r="AP76" s="7"/>
      <c r="AQ76" s="7"/>
      <c r="AR76" s="61"/>
      <c r="AS76" s="61"/>
      <c r="AT76" s="65"/>
    </row>
    <row r="77" spans="1:58" s="68" customFormat="1" ht="18" customHeight="1" x14ac:dyDescent="0.15">
      <c r="A77" s="465"/>
      <c r="B77" s="466"/>
      <c r="C77" s="466"/>
      <c r="D77" s="467"/>
      <c r="E77" s="471"/>
      <c r="F77" s="472"/>
      <c r="G77" s="472"/>
      <c r="H77" s="472"/>
      <c r="I77" s="472"/>
      <c r="J77" s="472"/>
      <c r="K77" s="473"/>
      <c r="L77" s="7"/>
      <c r="M77" s="7"/>
      <c r="N77" s="7"/>
      <c r="O77" s="7"/>
      <c r="P77" s="7"/>
      <c r="Q77" s="7"/>
      <c r="R77" s="7"/>
      <c r="S77" s="7"/>
      <c r="T77" s="7"/>
      <c r="U77" s="7"/>
      <c r="V77" s="7"/>
      <c r="W77" s="7"/>
      <c r="X77" s="7"/>
      <c r="Y77" s="7"/>
      <c r="Z77" s="7"/>
      <c r="AA77" s="7"/>
      <c r="AB77" s="7"/>
      <c r="AC77" s="7"/>
      <c r="AD77" s="7"/>
      <c r="AE77" s="7"/>
      <c r="AF77" s="115"/>
      <c r="AG77" s="7"/>
      <c r="AH77" s="7"/>
      <c r="AI77" s="7"/>
      <c r="AJ77" s="7"/>
      <c r="AK77" s="7"/>
      <c r="AL77" s="7"/>
      <c r="AM77" s="7"/>
      <c r="AN77" s="7"/>
      <c r="AO77" s="7"/>
      <c r="AP77" s="7"/>
      <c r="AQ77" s="7"/>
      <c r="AR77" s="61"/>
      <c r="AS77" s="61"/>
      <c r="AT77" s="65"/>
    </row>
    <row r="78" spans="1:58" s="68" customFormat="1" ht="18" customHeight="1" x14ac:dyDescent="0.15">
      <c r="A78" s="474" t="s">
        <v>12</v>
      </c>
      <c r="B78" s="475"/>
      <c r="C78" s="475"/>
      <c r="D78" s="476"/>
      <c r="E78" s="477"/>
      <c r="F78" s="478"/>
      <c r="G78" s="478"/>
      <c r="H78" s="478"/>
      <c r="I78" s="478"/>
      <c r="J78" s="478"/>
      <c r="K78" s="479"/>
      <c r="L78" s="7"/>
      <c r="M78" s="7"/>
      <c r="N78" s="7"/>
      <c r="O78" s="7"/>
      <c r="P78" s="7"/>
      <c r="Q78" s="7"/>
      <c r="R78" s="7"/>
      <c r="S78" s="7"/>
      <c r="T78" s="7"/>
      <c r="U78" s="7"/>
      <c r="V78" s="7"/>
      <c r="W78" s="7"/>
      <c r="X78" s="7"/>
      <c r="Y78" s="7"/>
      <c r="Z78" s="7"/>
      <c r="AA78" s="7"/>
      <c r="AB78" s="7"/>
      <c r="AC78" s="7"/>
      <c r="AD78" s="7"/>
      <c r="AE78" s="7"/>
      <c r="AF78" s="115"/>
      <c r="AG78" s="7"/>
      <c r="AH78" s="7"/>
      <c r="AI78" s="7"/>
      <c r="AJ78" s="7"/>
      <c r="AK78" s="7"/>
      <c r="AL78" s="7"/>
      <c r="AM78" s="7"/>
      <c r="AN78" s="7"/>
      <c r="AO78" s="7"/>
      <c r="AP78" s="7"/>
      <c r="AQ78" s="7"/>
      <c r="AR78" s="61"/>
      <c r="AS78" s="61"/>
      <c r="AT78" s="65"/>
    </row>
    <row r="79" spans="1:58" s="68" customFormat="1" ht="18" customHeight="1" thickBot="1" x14ac:dyDescent="0.2">
      <c r="A79" s="465"/>
      <c r="B79" s="466"/>
      <c r="C79" s="466"/>
      <c r="D79" s="467"/>
      <c r="E79" s="471"/>
      <c r="F79" s="472"/>
      <c r="G79" s="472"/>
      <c r="H79" s="472"/>
      <c r="I79" s="472"/>
      <c r="J79" s="472"/>
      <c r="K79" s="473"/>
      <c r="L79" s="7"/>
      <c r="M79" s="7"/>
      <c r="N79" s="7"/>
      <c r="O79" s="7"/>
      <c r="P79" s="7"/>
      <c r="Q79" s="7"/>
      <c r="R79" s="7"/>
      <c r="S79" s="7"/>
      <c r="T79" s="7"/>
      <c r="U79" s="7"/>
      <c r="V79" s="7"/>
      <c r="W79" s="7"/>
      <c r="X79" s="7"/>
      <c r="Y79" s="7"/>
      <c r="Z79" s="7"/>
      <c r="AA79" s="7"/>
      <c r="AB79" s="7"/>
      <c r="AC79" s="7"/>
      <c r="AD79" s="7"/>
      <c r="AE79" s="7"/>
      <c r="AF79" s="115"/>
      <c r="AG79" s="7"/>
      <c r="AH79" s="7"/>
      <c r="AI79" s="7"/>
      <c r="AJ79" s="7"/>
      <c r="AK79" s="7"/>
      <c r="AL79" s="7"/>
      <c r="AM79" s="7"/>
      <c r="AN79" s="7"/>
      <c r="AO79" s="7"/>
      <c r="AP79" s="7"/>
      <c r="AQ79" s="7"/>
      <c r="AR79" s="61"/>
      <c r="AS79" s="61"/>
      <c r="AT79" s="65"/>
    </row>
    <row r="80" spans="1:58" s="68" customFormat="1" ht="18" customHeight="1" thickTop="1" x14ac:dyDescent="0.15">
      <c r="A80" s="474" t="s">
        <v>13</v>
      </c>
      <c r="B80" s="475"/>
      <c r="C80" s="475"/>
      <c r="D80" s="476"/>
      <c r="E80" s="477"/>
      <c r="F80" s="478"/>
      <c r="G80" s="478"/>
      <c r="H80" s="478"/>
      <c r="I80" s="478"/>
      <c r="J80" s="478"/>
      <c r="K80" s="479"/>
      <c r="L80" s="7"/>
      <c r="M80" s="7"/>
      <c r="N80" s="7"/>
      <c r="O80" s="7"/>
      <c r="P80" s="7"/>
      <c r="Q80" s="7"/>
      <c r="R80" s="7"/>
      <c r="S80" s="506" t="s">
        <v>18</v>
      </c>
      <c r="T80" s="507"/>
      <c r="U80" s="507"/>
      <c r="V80" s="508"/>
      <c r="W80" s="511"/>
      <c r="X80" s="511"/>
      <c r="Y80" s="511" t="s">
        <v>0</v>
      </c>
      <c r="Z80" s="511"/>
      <c r="AA80" s="511"/>
      <c r="AB80" s="511" t="s">
        <v>1</v>
      </c>
      <c r="AC80" s="511"/>
      <c r="AD80" s="511"/>
      <c r="AE80" s="497" t="s">
        <v>2</v>
      </c>
      <c r="AF80" s="115"/>
      <c r="AG80" s="7"/>
      <c r="AH80" s="7"/>
      <c r="AI80" s="7"/>
      <c r="AJ80" s="7"/>
      <c r="AK80" s="7"/>
      <c r="AL80" s="7"/>
      <c r="AM80" s="7"/>
      <c r="AN80" s="7"/>
      <c r="AO80" s="7"/>
      <c r="AP80" s="7"/>
      <c r="AQ80" s="7"/>
      <c r="AR80" s="61"/>
      <c r="AS80" s="61"/>
      <c r="AT80" s="65"/>
    </row>
    <row r="81" spans="1:46" s="68" customFormat="1" ht="18" customHeight="1" thickBot="1" x14ac:dyDescent="0.2">
      <c r="A81" s="480"/>
      <c r="B81" s="481"/>
      <c r="C81" s="481"/>
      <c r="D81" s="482"/>
      <c r="E81" s="483"/>
      <c r="F81" s="484"/>
      <c r="G81" s="484"/>
      <c r="H81" s="484"/>
      <c r="I81" s="484"/>
      <c r="J81" s="484"/>
      <c r="K81" s="485"/>
      <c r="L81" s="7"/>
      <c r="M81" s="7"/>
      <c r="N81" s="7"/>
      <c r="O81" s="7"/>
      <c r="P81" s="7"/>
      <c r="Q81" s="7"/>
      <c r="R81" s="7"/>
      <c r="S81" s="509"/>
      <c r="T81" s="481"/>
      <c r="U81" s="481"/>
      <c r="V81" s="510"/>
      <c r="W81" s="512"/>
      <c r="X81" s="512"/>
      <c r="Y81" s="512"/>
      <c r="Z81" s="512"/>
      <c r="AA81" s="512"/>
      <c r="AB81" s="512"/>
      <c r="AC81" s="512"/>
      <c r="AD81" s="512"/>
      <c r="AE81" s="498"/>
      <c r="AF81" s="115"/>
      <c r="AG81" s="7"/>
      <c r="AH81" s="7"/>
      <c r="AI81" s="7"/>
      <c r="AJ81" s="7"/>
      <c r="AK81" s="7"/>
      <c r="AL81" s="7"/>
      <c r="AM81" s="7"/>
      <c r="AN81" s="7"/>
      <c r="AO81" s="7"/>
      <c r="AP81" s="7"/>
      <c r="AQ81" s="7"/>
      <c r="AR81" s="61"/>
      <c r="AS81" s="61"/>
      <c r="AT81" s="65"/>
    </row>
    <row r="82" spans="1:46" s="68" customFormat="1" ht="20.100000000000001" customHeight="1" thickTop="1" thickBo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115"/>
      <c r="AG82" s="7"/>
      <c r="AH82" s="7"/>
      <c r="AI82" s="7"/>
      <c r="AJ82" s="7"/>
      <c r="AK82" s="7"/>
      <c r="AL82" s="7"/>
      <c r="AM82" s="7"/>
      <c r="AN82" s="7"/>
      <c r="AO82" s="7"/>
      <c r="AP82" s="7"/>
      <c r="AQ82" s="7"/>
      <c r="AR82" s="61"/>
      <c r="AS82" s="61"/>
      <c r="AT82" s="65"/>
    </row>
    <row r="83" spans="1:46" s="68" customFormat="1" ht="20.100000000000001" customHeight="1" thickTop="1" x14ac:dyDescent="0.15">
      <c r="A83" s="7"/>
      <c r="B83" s="7"/>
      <c r="C83" s="7"/>
      <c r="D83" s="7"/>
      <c r="E83" s="7"/>
      <c r="F83" s="7"/>
      <c r="G83" s="7"/>
      <c r="H83" s="7"/>
      <c r="I83" s="7"/>
      <c r="J83" s="7"/>
      <c r="K83" s="499" t="s">
        <v>9</v>
      </c>
      <c r="L83" s="500"/>
      <c r="M83" s="500"/>
      <c r="N83" s="16"/>
      <c r="O83" s="17"/>
      <c r="P83" s="18"/>
      <c r="Q83" s="17"/>
      <c r="R83" s="17"/>
      <c r="S83" s="17"/>
      <c r="T83" s="501" t="s">
        <v>10</v>
      </c>
      <c r="U83" s="500"/>
      <c r="V83" s="502"/>
      <c r="W83" s="501" t="s">
        <v>8</v>
      </c>
      <c r="X83" s="500"/>
      <c r="Y83" s="500"/>
      <c r="Z83" s="500"/>
      <c r="AA83" s="500"/>
      <c r="AB83" s="503"/>
      <c r="AC83" s="504" t="s">
        <v>22</v>
      </c>
      <c r="AD83" s="500"/>
      <c r="AE83" s="505"/>
      <c r="AF83" s="115"/>
      <c r="AG83" s="7"/>
      <c r="AH83" s="7"/>
      <c r="AI83" s="7"/>
      <c r="AJ83" s="7"/>
      <c r="AK83" s="7"/>
      <c r="AL83" s="7"/>
      <c r="AM83" s="7"/>
      <c r="AN83" s="7"/>
      <c r="AO83" s="7"/>
      <c r="AP83" s="7"/>
      <c r="AQ83" s="7"/>
      <c r="AR83" s="61"/>
      <c r="AS83" s="61"/>
      <c r="AT83" s="65"/>
    </row>
    <row r="84" spans="1:46" s="68" customFormat="1" ht="20.100000000000001" customHeight="1" x14ac:dyDescent="0.15">
      <c r="A84" s="7"/>
      <c r="B84" s="7"/>
      <c r="C84" s="7"/>
      <c r="D84" s="7"/>
      <c r="E84" s="7"/>
      <c r="F84" s="7"/>
      <c r="G84" s="7"/>
      <c r="H84" s="7"/>
      <c r="I84" s="7"/>
      <c r="J84" s="7"/>
      <c r="K84" s="19"/>
      <c r="L84" s="8"/>
      <c r="M84" s="8"/>
      <c r="N84" s="9"/>
      <c r="O84" s="8"/>
      <c r="P84" s="10"/>
      <c r="Q84" s="8"/>
      <c r="R84" s="8"/>
      <c r="S84" s="8"/>
      <c r="T84" s="9"/>
      <c r="U84" s="8"/>
      <c r="V84" s="10"/>
      <c r="W84" s="9"/>
      <c r="X84" s="8"/>
      <c r="Y84" s="11"/>
      <c r="Z84" s="8"/>
      <c r="AA84" s="8"/>
      <c r="AB84" s="8"/>
      <c r="AC84" s="12"/>
      <c r="AD84" s="8"/>
      <c r="AE84" s="20"/>
      <c r="AF84" s="115"/>
      <c r="AG84" s="7"/>
      <c r="AH84" s="7"/>
      <c r="AI84" s="7"/>
      <c r="AJ84" s="7"/>
      <c r="AK84" s="7"/>
      <c r="AL84" s="7"/>
      <c r="AM84" s="7"/>
      <c r="AN84" s="7"/>
      <c r="AO84" s="7"/>
      <c r="AP84" s="7"/>
      <c r="AQ84" s="7"/>
      <c r="AR84" s="61"/>
      <c r="AS84" s="61"/>
      <c r="AT84" s="65"/>
    </row>
    <row r="85" spans="1:46" x14ac:dyDescent="0.15">
      <c r="A85" s="7"/>
      <c r="B85" s="7"/>
      <c r="C85" s="7"/>
      <c r="D85" s="7"/>
      <c r="E85" s="7"/>
      <c r="F85" s="7"/>
      <c r="G85" s="7"/>
      <c r="H85" s="7"/>
      <c r="I85" s="7"/>
      <c r="J85" s="7"/>
      <c r="K85" s="19"/>
      <c r="L85" s="8"/>
      <c r="M85" s="8"/>
      <c r="N85" s="9"/>
      <c r="O85" s="8"/>
      <c r="P85" s="10"/>
      <c r="Q85" s="8"/>
      <c r="R85" s="8"/>
      <c r="S85" s="8"/>
      <c r="T85" s="9"/>
      <c r="U85" s="8"/>
      <c r="V85" s="10"/>
      <c r="W85" s="9"/>
      <c r="X85" s="8"/>
      <c r="Y85" s="8"/>
      <c r="Z85" s="8"/>
      <c r="AA85" s="8"/>
      <c r="AB85" s="8"/>
      <c r="AC85" s="12"/>
      <c r="AD85" s="8"/>
      <c r="AE85" s="20"/>
    </row>
    <row r="86" spans="1:46" ht="14.25" thickBot="1" x14ac:dyDescent="0.2">
      <c r="A86" s="7"/>
      <c r="B86" s="7"/>
      <c r="C86" s="7"/>
      <c r="D86" s="7"/>
      <c r="E86" s="7"/>
      <c r="F86" s="7"/>
      <c r="G86" s="7"/>
      <c r="H86" s="7"/>
      <c r="I86" s="7"/>
      <c r="J86" s="7"/>
      <c r="K86" s="21"/>
      <c r="L86" s="107"/>
      <c r="M86" s="107"/>
      <c r="N86" s="22"/>
      <c r="O86" s="107"/>
      <c r="P86" s="23"/>
      <c r="Q86" s="107"/>
      <c r="R86" s="107"/>
      <c r="S86" s="107"/>
      <c r="T86" s="22"/>
      <c r="U86" s="107"/>
      <c r="V86" s="23"/>
      <c r="W86" s="22"/>
      <c r="X86" s="107"/>
      <c r="Y86" s="107"/>
      <c r="Z86" s="107"/>
      <c r="AA86" s="107"/>
      <c r="AB86" s="107"/>
      <c r="AC86" s="24"/>
      <c r="AD86" s="107"/>
      <c r="AE86" s="25"/>
    </row>
    <row r="87" spans="1:46" ht="14.25" thickTop="1" x14ac:dyDescent="0.15">
      <c r="A87" s="7"/>
      <c r="B87" s="7"/>
      <c r="C87" s="7"/>
      <c r="D87" s="7"/>
      <c r="E87" s="7"/>
      <c r="F87" s="7"/>
      <c r="G87" s="7"/>
      <c r="H87" s="7"/>
      <c r="I87" s="7"/>
      <c r="J87" s="7"/>
      <c r="K87" s="112"/>
      <c r="L87" s="112"/>
      <c r="M87" s="112"/>
      <c r="N87" s="112"/>
      <c r="O87" s="112"/>
      <c r="P87" s="112"/>
      <c r="Q87" s="112"/>
      <c r="R87" s="112"/>
      <c r="S87" s="112"/>
      <c r="T87" s="112"/>
      <c r="U87" s="112"/>
      <c r="V87" s="112"/>
      <c r="W87" s="112"/>
      <c r="X87" s="112"/>
      <c r="Y87" s="112"/>
      <c r="Z87" s="112"/>
      <c r="AA87" s="112"/>
      <c r="AB87" s="112"/>
      <c r="AC87" s="112"/>
      <c r="AD87" s="112"/>
      <c r="AE87" s="112"/>
    </row>
    <row r="88" spans="1:46" x14ac:dyDescent="0.15">
      <c r="A88" s="7"/>
      <c r="B88" s="7"/>
      <c r="C88" s="7"/>
      <c r="D88" s="7"/>
      <c r="E88" s="7"/>
      <c r="F88" s="7"/>
      <c r="G88" s="7"/>
      <c r="H88" s="7"/>
      <c r="I88" s="7"/>
      <c r="J88" s="7"/>
      <c r="K88" s="112"/>
      <c r="L88" s="112"/>
      <c r="M88" s="112"/>
      <c r="N88" s="112"/>
      <c r="O88" s="112"/>
      <c r="P88" s="112"/>
      <c r="Q88" s="112"/>
      <c r="R88" s="112"/>
      <c r="S88" s="112"/>
      <c r="T88" s="112"/>
      <c r="U88" s="112"/>
      <c r="V88" s="112"/>
      <c r="W88" s="112"/>
      <c r="X88" s="112"/>
      <c r="Y88" s="112"/>
      <c r="Z88" s="112"/>
      <c r="AA88" s="112"/>
      <c r="AB88" s="112"/>
      <c r="AC88" s="112"/>
      <c r="AD88" s="112"/>
      <c r="AE88" s="112"/>
    </row>
    <row r="89" spans="1:46"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row>
    <row r="90" spans="1:46" x14ac:dyDescent="0.15">
      <c r="A90" s="113"/>
      <c r="B90" s="113"/>
      <c r="C90" s="113"/>
      <c r="D90" s="113"/>
      <c r="E90" s="113"/>
      <c r="F90" s="113"/>
      <c r="G90" s="113"/>
      <c r="H90" s="40"/>
      <c r="I90" s="40"/>
      <c r="J90" s="40"/>
      <c r="K90" s="40"/>
      <c r="L90" s="40"/>
      <c r="M90" s="40"/>
      <c r="N90" s="40"/>
      <c r="O90" s="40"/>
      <c r="P90" s="40"/>
      <c r="Q90" s="40"/>
      <c r="R90" s="40"/>
      <c r="S90" s="40"/>
      <c r="T90" s="40"/>
      <c r="U90" s="40"/>
      <c r="V90" s="40"/>
      <c r="W90" s="40"/>
      <c r="X90" s="40"/>
      <c r="Y90" s="40"/>
      <c r="Z90" s="40"/>
      <c r="AA90" s="40"/>
      <c r="AB90" s="40"/>
      <c r="AC90" s="40"/>
      <c r="AD90" s="40"/>
      <c r="AE90" s="40"/>
    </row>
    <row r="91" spans="1:46" x14ac:dyDescent="0.15">
      <c r="A91" s="113"/>
      <c r="B91" s="113"/>
      <c r="C91" s="113"/>
      <c r="D91" s="113"/>
      <c r="E91" s="113"/>
      <c r="F91" s="113"/>
      <c r="G91" s="113"/>
      <c r="H91" s="40"/>
      <c r="I91" s="40"/>
      <c r="J91" s="40"/>
      <c r="K91" s="40"/>
      <c r="L91" s="40"/>
      <c r="M91" s="40"/>
      <c r="N91" s="40"/>
      <c r="O91" s="40"/>
      <c r="P91" s="40"/>
      <c r="Q91" s="40"/>
      <c r="R91" s="40"/>
      <c r="S91" s="40"/>
      <c r="T91" s="40"/>
      <c r="U91" s="40"/>
      <c r="V91" s="40"/>
      <c r="W91" s="40"/>
      <c r="X91" s="40"/>
      <c r="Y91" s="40"/>
      <c r="Z91" s="40"/>
      <c r="AA91" s="40"/>
      <c r="AB91" s="40"/>
      <c r="AC91" s="40"/>
      <c r="AD91" s="40"/>
      <c r="AE91" s="40"/>
    </row>
    <row r="92" spans="1:46" x14ac:dyDescent="0.15">
      <c r="A92" s="113"/>
      <c r="B92" s="113"/>
      <c r="C92" s="113"/>
      <c r="D92" s="113"/>
      <c r="E92" s="113"/>
      <c r="F92" s="113"/>
      <c r="G92" s="113"/>
      <c r="H92" s="40"/>
      <c r="I92" s="40"/>
      <c r="J92" s="40"/>
      <c r="K92" s="40"/>
      <c r="L92" s="40"/>
      <c r="M92" s="40"/>
      <c r="N92" s="40"/>
      <c r="O92" s="40"/>
      <c r="P92" s="40"/>
      <c r="Q92" s="40"/>
      <c r="R92" s="40"/>
      <c r="S92" s="40"/>
      <c r="T92" s="40"/>
      <c r="U92" s="40"/>
      <c r="V92" s="40"/>
      <c r="W92" s="40"/>
      <c r="X92" s="40"/>
      <c r="Y92" s="40"/>
      <c r="Z92" s="40"/>
      <c r="AA92" s="40"/>
      <c r="AB92" s="40"/>
      <c r="AC92" s="40"/>
      <c r="AD92" s="40"/>
      <c r="AE92" s="40"/>
    </row>
  </sheetData>
  <mergeCells count="279">
    <mergeCell ref="K83:M83"/>
    <mergeCell ref="T83:V83"/>
    <mergeCell ref="W83:AB83"/>
    <mergeCell ref="AC83:AE83"/>
    <mergeCell ref="S80:V81"/>
    <mergeCell ref="W80:X81"/>
    <mergeCell ref="Y80:Y81"/>
    <mergeCell ref="Z80:AA81"/>
    <mergeCell ref="AB80:AB81"/>
    <mergeCell ref="AC80:AD81"/>
    <mergeCell ref="A78:D79"/>
    <mergeCell ref="E78:K79"/>
    <mergeCell ref="A80:D81"/>
    <mergeCell ref="E80:K81"/>
    <mergeCell ref="AB71:AE71"/>
    <mergeCell ref="A72:C72"/>
    <mergeCell ref="D72:E72"/>
    <mergeCell ref="F72:M72"/>
    <mergeCell ref="R72:S72"/>
    <mergeCell ref="T72:W72"/>
    <mergeCell ref="X72:AA72"/>
    <mergeCell ref="AB72:AE72"/>
    <mergeCell ref="A71:C71"/>
    <mergeCell ref="D71:E71"/>
    <mergeCell ref="F71:M71"/>
    <mergeCell ref="R71:S71"/>
    <mergeCell ref="T71:W71"/>
    <mergeCell ref="X71:AA71"/>
    <mergeCell ref="AE80:AE81"/>
    <mergeCell ref="A70:C70"/>
    <mergeCell ref="D70:E70"/>
    <mergeCell ref="F70:M70"/>
    <mergeCell ref="R70:S70"/>
    <mergeCell ref="T70:W70"/>
    <mergeCell ref="X70:AA70"/>
    <mergeCell ref="AB70:AE70"/>
    <mergeCell ref="A76:D77"/>
    <mergeCell ref="E76:K77"/>
    <mergeCell ref="R68:S68"/>
    <mergeCell ref="T68:W68"/>
    <mergeCell ref="X68:AA68"/>
    <mergeCell ref="AB68:AE68"/>
    <mergeCell ref="A69:C69"/>
    <mergeCell ref="D69:E69"/>
    <mergeCell ref="F69:M69"/>
    <mergeCell ref="R69:S69"/>
    <mergeCell ref="T69:W69"/>
    <mergeCell ref="X69:AA69"/>
    <mergeCell ref="AB69:AE69"/>
    <mergeCell ref="A65:A66"/>
    <mergeCell ref="B65:H65"/>
    <mergeCell ref="I65:Q66"/>
    <mergeCell ref="R65:S66"/>
    <mergeCell ref="T65:U66"/>
    <mergeCell ref="V65:X66"/>
    <mergeCell ref="Y65:AA66"/>
    <mergeCell ref="AB65:AE66"/>
    <mergeCell ref="B66:H66"/>
    <mergeCell ref="A63:A64"/>
    <mergeCell ref="B63:H63"/>
    <mergeCell ref="I63:Q64"/>
    <mergeCell ref="R63:S64"/>
    <mergeCell ref="T63:U64"/>
    <mergeCell ref="V63:X64"/>
    <mergeCell ref="Y63:AA64"/>
    <mergeCell ref="AB63:AE64"/>
    <mergeCell ref="B64:H64"/>
    <mergeCell ref="A61:A62"/>
    <mergeCell ref="B61:H61"/>
    <mergeCell ref="I61:Q62"/>
    <mergeCell ref="R61:S62"/>
    <mergeCell ref="T61:U62"/>
    <mergeCell ref="V61:X62"/>
    <mergeCell ref="Y61:AA62"/>
    <mergeCell ref="AB61:AE62"/>
    <mergeCell ref="B62:H62"/>
    <mergeCell ref="B58:H58"/>
    <mergeCell ref="A59:A60"/>
    <mergeCell ref="B59:H59"/>
    <mergeCell ref="I59:Q60"/>
    <mergeCell ref="R59:S60"/>
    <mergeCell ref="T59:U60"/>
    <mergeCell ref="AB55:AE56"/>
    <mergeCell ref="B56:H56"/>
    <mergeCell ref="A57:A58"/>
    <mergeCell ref="B57:H57"/>
    <mergeCell ref="I57:Q58"/>
    <mergeCell ref="R57:S58"/>
    <mergeCell ref="T57:U58"/>
    <mergeCell ref="V57:X58"/>
    <mergeCell ref="Y57:AA58"/>
    <mergeCell ref="AB57:AE58"/>
    <mergeCell ref="V59:X60"/>
    <mergeCell ref="Y59:AA60"/>
    <mergeCell ref="AB59:AE60"/>
    <mergeCell ref="B60:H60"/>
    <mergeCell ref="Y53:AA54"/>
    <mergeCell ref="AB53:AE54"/>
    <mergeCell ref="B54:H54"/>
    <mergeCell ref="A55:A56"/>
    <mergeCell ref="B55:H55"/>
    <mergeCell ref="I55:Q56"/>
    <mergeCell ref="R55:S56"/>
    <mergeCell ref="T55:U56"/>
    <mergeCell ref="V55:X56"/>
    <mergeCell ref="Y55:AA56"/>
    <mergeCell ref="A53:A54"/>
    <mergeCell ref="B53:H53"/>
    <mergeCell ref="I53:Q54"/>
    <mergeCell ref="R53:S54"/>
    <mergeCell ref="T53:U54"/>
    <mergeCell ref="V53:X54"/>
    <mergeCell ref="S45:AE45"/>
    <mergeCell ref="A46:E50"/>
    <mergeCell ref="F46:N50"/>
    <mergeCell ref="S46:U47"/>
    <mergeCell ref="V46:AE47"/>
    <mergeCell ref="S48:U49"/>
    <mergeCell ref="V48:AE49"/>
    <mergeCell ref="S50:U51"/>
    <mergeCell ref="V50:AE51"/>
    <mergeCell ref="B43:D43"/>
    <mergeCell ref="F43:N43"/>
    <mergeCell ref="S43:V43"/>
    <mergeCell ref="W43:AE43"/>
    <mergeCell ref="B44:D44"/>
    <mergeCell ref="F44:N44"/>
    <mergeCell ref="S44:V44"/>
    <mergeCell ref="X44:AE44"/>
    <mergeCell ref="A38:C38"/>
    <mergeCell ref="D38:E38"/>
    <mergeCell ref="F38:M38"/>
    <mergeCell ref="A40:AE40"/>
    <mergeCell ref="A41:I41"/>
    <mergeCell ref="S41:V41"/>
    <mergeCell ref="W41:X41"/>
    <mergeCell ref="Z41:AA41"/>
    <mergeCell ref="AC41:AD41"/>
    <mergeCell ref="A36:C36"/>
    <mergeCell ref="D36:E36"/>
    <mergeCell ref="F36:M36"/>
    <mergeCell ref="A37:C37"/>
    <mergeCell ref="D37:E37"/>
    <mergeCell ref="F37:M37"/>
    <mergeCell ref="R33:S33"/>
    <mergeCell ref="T33:W33"/>
    <mergeCell ref="X33:AA33"/>
    <mergeCell ref="AB33:AE33"/>
    <mergeCell ref="AH34:AQ34"/>
    <mergeCell ref="A35:C35"/>
    <mergeCell ref="D35:E35"/>
    <mergeCell ref="F35:M35"/>
    <mergeCell ref="R31:S31"/>
    <mergeCell ref="T31:W31"/>
    <mergeCell ref="X31:AA31"/>
    <mergeCell ref="AB31:AE31"/>
    <mergeCell ref="R32:S32"/>
    <mergeCell ref="T32:W32"/>
    <mergeCell ref="X32:AA32"/>
    <mergeCell ref="AB32:AE32"/>
    <mergeCell ref="AH28:AQ28"/>
    <mergeCell ref="R29:S29"/>
    <mergeCell ref="T29:W29"/>
    <mergeCell ref="X29:AA29"/>
    <mergeCell ref="AB29:AE29"/>
    <mergeCell ref="R30:S30"/>
    <mergeCell ref="T30:W30"/>
    <mergeCell ref="X30:AA30"/>
    <mergeCell ref="AB30:AE30"/>
    <mergeCell ref="V26:X27"/>
    <mergeCell ref="Y26:AA27"/>
    <mergeCell ref="AB26:AE27"/>
    <mergeCell ref="AH26:AQ26"/>
    <mergeCell ref="B27:H27"/>
    <mergeCell ref="AH27:AQ27"/>
    <mergeCell ref="Y24:AA25"/>
    <mergeCell ref="AB24:AE25"/>
    <mergeCell ref="AH24:AQ24"/>
    <mergeCell ref="B25:H25"/>
    <mergeCell ref="AH25:AQ25"/>
    <mergeCell ref="V24:X25"/>
    <mergeCell ref="A26:A27"/>
    <mergeCell ref="B26:H26"/>
    <mergeCell ref="I26:Q27"/>
    <mergeCell ref="R26:S27"/>
    <mergeCell ref="T26:U27"/>
    <mergeCell ref="A24:A25"/>
    <mergeCell ref="B24:H24"/>
    <mergeCell ref="I24:Q25"/>
    <mergeCell ref="R24:S25"/>
    <mergeCell ref="T24:U25"/>
    <mergeCell ref="V22:X23"/>
    <mergeCell ref="Y22:AA23"/>
    <mergeCell ref="AB22:AE23"/>
    <mergeCell ref="AH22:AQ22"/>
    <mergeCell ref="B23:H23"/>
    <mergeCell ref="AH23:AQ23"/>
    <mergeCell ref="Y20:AA21"/>
    <mergeCell ref="AB20:AE21"/>
    <mergeCell ref="AH20:AQ20"/>
    <mergeCell ref="B21:H21"/>
    <mergeCell ref="AH21:AQ21"/>
    <mergeCell ref="V20:X21"/>
    <mergeCell ref="A22:A23"/>
    <mergeCell ref="B22:H22"/>
    <mergeCell ref="I22:Q23"/>
    <mergeCell ref="R22:S23"/>
    <mergeCell ref="T22:U23"/>
    <mergeCell ref="A20:A21"/>
    <mergeCell ref="B20:H20"/>
    <mergeCell ref="I20:Q21"/>
    <mergeCell ref="R20:S21"/>
    <mergeCell ref="T20:U21"/>
    <mergeCell ref="AB18:AE19"/>
    <mergeCell ref="AH18:AQ18"/>
    <mergeCell ref="B19:H19"/>
    <mergeCell ref="AH19:AQ19"/>
    <mergeCell ref="Y16:AA17"/>
    <mergeCell ref="AB16:AE17"/>
    <mergeCell ref="AH16:AQ16"/>
    <mergeCell ref="B17:H17"/>
    <mergeCell ref="AH17:AQ17"/>
    <mergeCell ref="AH13:AQ13"/>
    <mergeCell ref="A14:A15"/>
    <mergeCell ref="B14:H14"/>
    <mergeCell ref="I14:Q15"/>
    <mergeCell ref="R14:S15"/>
    <mergeCell ref="T14:U15"/>
    <mergeCell ref="V14:X15"/>
    <mergeCell ref="A18:A19"/>
    <mergeCell ref="B18:H18"/>
    <mergeCell ref="I18:Q19"/>
    <mergeCell ref="R18:S19"/>
    <mergeCell ref="T18:U19"/>
    <mergeCell ref="Y14:AA15"/>
    <mergeCell ref="AB14:AE15"/>
    <mergeCell ref="AH14:AQ14"/>
    <mergeCell ref="B15:H15"/>
    <mergeCell ref="A16:A17"/>
    <mergeCell ref="B16:H16"/>
    <mergeCell ref="I16:Q17"/>
    <mergeCell ref="R16:S17"/>
    <mergeCell ref="T16:U17"/>
    <mergeCell ref="V16:X17"/>
    <mergeCell ref="V18:X19"/>
    <mergeCell ref="Y18:AA19"/>
    <mergeCell ref="S7:U8"/>
    <mergeCell ref="V7:AE8"/>
    <mergeCell ref="AG8:AG9"/>
    <mergeCell ref="AH8:AQ9"/>
    <mergeCell ref="S9:U10"/>
    <mergeCell ref="V9:AE10"/>
    <mergeCell ref="AH10:AQ10"/>
    <mergeCell ref="B5:D5"/>
    <mergeCell ref="F5:N5"/>
    <mergeCell ref="S5:V5"/>
    <mergeCell ref="X5:AE5"/>
    <mergeCell ref="AH5:AQ5"/>
    <mergeCell ref="S6:AE6"/>
    <mergeCell ref="AG6:AG7"/>
    <mergeCell ref="AH6:AQ7"/>
    <mergeCell ref="A7:E11"/>
    <mergeCell ref="F7:N11"/>
    <mergeCell ref="S11:U12"/>
    <mergeCell ref="V11:AE12"/>
    <mergeCell ref="AH11:AQ11"/>
    <mergeCell ref="AH2:AQ2"/>
    <mergeCell ref="AH3:AQ3"/>
    <mergeCell ref="B4:D4"/>
    <mergeCell ref="F4:N4"/>
    <mergeCell ref="S4:V4"/>
    <mergeCell ref="W4:AE4"/>
    <mergeCell ref="AH4:AQ4"/>
    <mergeCell ref="A1:AE1"/>
    <mergeCell ref="A2:I2"/>
    <mergeCell ref="S2:V2"/>
    <mergeCell ref="W2:X2"/>
    <mergeCell ref="Z2:AA2"/>
    <mergeCell ref="AC2:AD2"/>
  </mergeCells>
  <phoneticPr fontId="1"/>
  <conditionalFormatting sqref="AF5">
    <cfRule type="cellIs" dxfId="3" priority="2" operator="equal">
      <formula>13</formula>
    </cfRule>
  </conditionalFormatting>
  <conditionalFormatting sqref="AF4">
    <cfRule type="cellIs" dxfId="2" priority="1" operator="equal">
      <formula>7</formula>
    </cfRule>
  </conditionalFormatting>
  <dataValidations count="2">
    <dataValidation type="list" allowBlank="1" showInputMessage="1" showErrorMessage="1" sqref="V16 V18 V20 V22 V24 V26" xr:uid="{9F365C32-4650-403B-BBB3-3DBEFF2A9BB2}">
      <formula1>"10％,8％(軽),8%,非課税"</formula1>
    </dataValidation>
    <dataValidation allowBlank="1" showDropDown="1" showInputMessage="1" showErrorMessage="1" sqref="AB30:AB33 X30:X33 X69:X72 AB69:AB72" xr:uid="{97337DE2-B561-4A2C-AFDB-6B70E0309265}"/>
  </dataValidations>
  <printOptions horizontalCentered="1"/>
  <pageMargins left="0.31496062992125984" right="0.31496062992125984" top="0.35433070866141736" bottom="0.35433070866141736" header="0.31496062992125984" footer="0.31496062992125984"/>
  <pageSetup paperSize="9" scale="90" orientation="portrait" r:id="rId1"/>
  <headerFooter>
    <oddFooter>&amp;R&amp;9 2023年〇月
指定請求書（定期支払伝票）Ver.2</oddFooter>
  </headerFooter>
  <rowBreaks count="1" manualBreakCount="1">
    <brk id="39"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7C3F-4CFA-427A-80F5-A6C39CC53DC2}">
  <sheetPr>
    <tabColor rgb="FF99CCFF"/>
  </sheetPr>
  <dimension ref="A1:BF91"/>
  <sheetViews>
    <sheetView showGridLines="0" view="pageBreakPreview" zoomScaleNormal="100" zoomScaleSheetLayoutView="100" workbookViewId="0">
      <selection activeCell="AN33" sqref="AN33"/>
    </sheetView>
  </sheetViews>
  <sheetFormatPr defaultColWidth="3.125" defaultRowHeight="13.5" x14ac:dyDescent="0.15"/>
  <cols>
    <col min="1" max="1" width="3.5" style="1" bestFit="1" customWidth="1"/>
    <col min="2" max="8" width="3.625" style="1" customWidth="1"/>
    <col min="9" max="10" width="2.875" style="1" customWidth="1"/>
    <col min="11" max="30" width="3.125" style="1"/>
    <col min="31" max="31" width="3.125" style="1" customWidth="1"/>
    <col min="32" max="32" width="3.125" style="85" customWidth="1"/>
    <col min="33" max="33" width="3.125" style="85" hidden="1" customWidth="1"/>
    <col min="34" max="34" width="7.375" style="85" customWidth="1"/>
    <col min="35" max="35" width="3.125" style="85" customWidth="1"/>
    <col min="36" max="36" width="7.5" style="85" customWidth="1"/>
    <col min="37" max="37" width="6.5" style="87" customWidth="1"/>
    <col min="38" max="40" width="3.125" style="85" customWidth="1"/>
    <col min="41" max="41" width="4.5" style="85" customWidth="1"/>
    <col min="42" max="42" width="3.25" style="85" customWidth="1"/>
    <col min="43" max="43" width="3.125" style="85" customWidth="1"/>
    <col min="44" max="44" width="7.5" style="59" customWidth="1"/>
    <col min="45" max="45" width="6.5" style="59" customWidth="1"/>
    <col min="46" max="46" width="10.875" style="63" bestFit="1" customWidth="1"/>
    <col min="47" max="47" width="5.875" style="66" bestFit="1" customWidth="1"/>
    <col min="48" max="51" width="3.125" style="66"/>
    <col min="52" max="52" width="3.125" style="66" customWidth="1"/>
    <col min="53" max="16384" width="3.125" style="66"/>
  </cols>
  <sheetData>
    <row r="1" spans="1:58" ht="37.5" customHeight="1" thickBot="1" x14ac:dyDescent="0.2">
      <c r="A1" s="128" t="s">
        <v>16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G1" s="86">
        <f>COUNTIF(AG2:AG31,"×")</f>
        <v>7</v>
      </c>
    </row>
    <row r="2" spans="1:58" ht="24.95" customHeight="1" thickTop="1" thickBot="1" x14ac:dyDescent="0.2">
      <c r="A2" s="129" t="s">
        <v>91</v>
      </c>
      <c r="B2" s="129"/>
      <c r="C2" s="129"/>
      <c r="D2" s="129"/>
      <c r="E2" s="129"/>
      <c r="F2" s="129"/>
      <c r="G2" s="129"/>
      <c r="H2" s="129"/>
      <c r="I2" s="129"/>
      <c r="J2" s="100" t="s">
        <v>7</v>
      </c>
      <c r="K2" s="100"/>
      <c r="L2" s="100"/>
      <c r="M2" s="100"/>
      <c r="N2" s="100"/>
      <c r="O2" s="100"/>
      <c r="P2" s="100"/>
      <c r="Q2" s="100"/>
      <c r="R2" s="100"/>
      <c r="S2" s="130" t="s">
        <v>6</v>
      </c>
      <c r="T2" s="131"/>
      <c r="U2" s="131"/>
      <c r="V2" s="132"/>
      <c r="W2" s="631"/>
      <c r="X2" s="631"/>
      <c r="Y2" s="27" t="s">
        <v>0</v>
      </c>
      <c r="Z2" s="631"/>
      <c r="AA2" s="631"/>
      <c r="AB2" s="27" t="s">
        <v>1</v>
      </c>
      <c r="AC2" s="631"/>
      <c r="AD2" s="631"/>
      <c r="AE2" s="28" t="s">
        <v>2</v>
      </c>
      <c r="AF2" s="100"/>
      <c r="AG2" s="100" t="str">
        <f>IF(AC2="","×","")</f>
        <v>×</v>
      </c>
      <c r="AH2" s="120" t="str">
        <f>IF(AC2="","請求日をご記入下さい。","")</f>
        <v>請求日をご記入下さい。</v>
      </c>
      <c r="AI2" s="120"/>
      <c r="AJ2" s="120"/>
      <c r="AK2" s="120"/>
      <c r="AL2" s="120"/>
      <c r="AM2" s="120"/>
      <c r="AN2" s="120"/>
      <c r="AO2" s="120"/>
      <c r="AP2" s="120"/>
      <c r="AQ2" s="120"/>
      <c r="AR2" s="95"/>
      <c r="AS2" s="95"/>
    </row>
    <row r="3" spans="1:58" ht="15.75" customHeight="1" thickTop="1" thickBot="1" x14ac:dyDescent="0.2">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t="str">
        <f>IF(F4="","×","")</f>
        <v>×</v>
      </c>
      <c r="AH3" s="120" t="str">
        <f>IF(F4="","注文者名をご記入下さい。","")</f>
        <v>注文者名をご記入下さい。</v>
      </c>
      <c r="AI3" s="120"/>
      <c r="AJ3" s="120"/>
      <c r="AK3" s="120"/>
      <c r="AL3" s="120"/>
      <c r="AM3" s="120"/>
      <c r="AN3" s="120"/>
      <c r="AO3" s="120"/>
      <c r="AP3" s="120"/>
      <c r="AQ3" s="120"/>
      <c r="AR3" s="95"/>
      <c r="AS3" s="95"/>
    </row>
    <row r="4" spans="1:58" ht="30" customHeight="1" thickTop="1" x14ac:dyDescent="0.15">
      <c r="A4" s="54"/>
      <c r="B4" s="121" t="s">
        <v>3</v>
      </c>
      <c r="C4" s="121"/>
      <c r="D4" s="121"/>
      <c r="E4" s="55"/>
      <c r="F4" s="627"/>
      <c r="G4" s="627"/>
      <c r="H4" s="627"/>
      <c r="I4" s="627"/>
      <c r="J4" s="627"/>
      <c r="K4" s="627"/>
      <c r="L4" s="627"/>
      <c r="M4" s="627"/>
      <c r="N4" s="628"/>
      <c r="O4" s="29"/>
      <c r="P4" s="29"/>
      <c r="Q4" s="29"/>
      <c r="R4" s="100"/>
      <c r="S4" s="124" t="s">
        <v>4</v>
      </c>
      <c r="T4" s="125"/>
      <c r="U4" s="125"/>
      <c r="V4" s="125"/>
      <c r="W4" s="629"/>
      <c r="X4" s="629"/>
      <c r="Y4" s="629"/>
      <c r="Z4" s="629"/>
      <c r="AA4" s="629"/>
      <c r="AB4" s="629"/>
      <c r="AC4" s="629"/>
      <c r="AD4" s="629"/>
      <c r="AE4" s="630"/>
      <c r="AF4" s="99">
        <f>LEN($W$4)</f>
        <v>0</v>
      </c>
      <c r="AG4" s="100" t="str">
        <f>IF(W4="","×","")</f>
        <v>×</v>
      </c>
      <c r="AH4" s="120" t="str">
        <f>IF(W4="","仕入先コードをご記入下さい。","")</f>
        <v>仕入先コードをご記入下さい。</v>
      </c>
      <c r="AI4" s="120"/>
      <c r="AJ4" s="120"/>
      <c r="AK4" s="120"/>
      <c r="AL4" s="120"/>
      <c r="AM4" s="120"/>
      <c r="AN4" s="120"/>
      <c r="AO4" s="120"/>
      <c r="AP4" s="120"/>
      <c r="AQ4" s="120"/>
      <c r="AR4" s="91"/>
      <c r="AS4" s="62"/>
    </row>
    <row r="5" spans="1:58" ht="30" customHeight="1" thickBot="1" x14ac:dyDescent="0.2">
      <c r="A5" s="56"/>
      <c r="B5" s="141" t="s">
        <v>42</v>
      </c>
      <c r="C5" s="141"/>
      <c r="D5" s="141"/>
      <c r="E5" s="57"/>
      <c r="F5" s="619"/>
      <c r="G5" s="620"/>
      <c r="H5" s="620"/>
      <c r="I5" s="620"/>
      <c r="J5" s="620"/>
      <c r="K5" s="620"/>
      <c r="L5" s="620"/>
      <c r="M5" s="620"/>
      <c r="N5" s="621"/>
      <c r="O5" s="29"/>
      <c r="P5" s="29"/>
      <c r="Q5" s="29"/>
      <c r="R5" s="100"/>
      <c r="S5" s="145" t="s">
        <v>56</v>
      </c>
      <c r="T5" s="146"/>
      <c r="U5" s="146"/>
      <c r="V5" s="147"/>
      <c r="W5" s="94" t="s">
        <v>58</v>
      </c>
      <c r="X5" s="622"/>
      <c r="Y5" s="623"/>
      <c r="Z5" s="623"/>
      <c r="AA5" s="623"/>
      <c r="AB5" s="623"/>
      <c r="AC5" s="623"/>
      <c r="AD5" s="623"/>
      <c r="AE5" s="624"/>
      <c r="AF5" s="99">
        <f>LEN($X$5)</f>
        <v>0</v>
      </c>
      <c r="AG5" s="100" t="str">
        <f>IF(X5="","×","")</f>
        <v>×</v>
      </c>
      <c r="AH5" s="120" t="str">
        <f>IF(X5="","登録番号（13桁）をご記入下さい。","")</f>
        <v>登録番号（13桁）をご記入下さい。</v>
      </c>
      <c r="AI5" s="120"/>
      <c r="AJ5" s="120"/>
      <c r="AK5" s="120"/>
      <c r="AL5" s="120"/>
      <c r="AM5" s="120"/>
      <c r="AN5" s="120"/>
      <c r="AO5" s="120"/>
      <c r="AP5" s="120"/>
      <c r="AQ5" s="120"/>
      <c r="AR5" s="92"/>
      <c r="AS5" s="62"/>
    </row>
    <row r="6" spans="1:58" ht="15.75" customHeight="1" thickTop="1" thickBot="1" x14ac:dyDescent="0.2">
      <c r="A6" s="30"/>
      <c r="B6" s="30"/>
      <c r="C6" s="30"/>
      <c r="D6" s="30"/>
      <c r="E6" s="30"/>
      <c r="F6" s="31"/>
      <c r="G6" s="31"/>
      <c r="H6" s="31"/>
      <c r="I6" s="31"/>
      <c r="J6" s="31"/>
      <c r="K6" s="31"/>
      <c r="L6" s="31"/>
      <c r="M6" s="31"/>
      <c r="N6" s="31"/>
      <c r="O6" s="15"/>
      <c r="P6" s="15"/>
      <c r="Q6" s="15"/>
      <c r="R6" s="32"/>
      <c r="S6" s="151" t="s">
        <v>31</v>
      </c>
      <c r="T6" s="152"/>
      <c r="U6" s="152"/>
      <c r="V6" s="152"/>
      <c r="W6" s="152"/>
      <c r="X6" s="152"/>
      <c r="Y6" s="152"/>
      <c r="Z6" s="152"/>
      <c r="AA6" s="152"/>
      <c r="AB6" s="152"/>
      <c r="AC6" s="152"/>
      <c r="AD6" s="152"/>
      <c r="AE6" s="153"/>
      <c r="AF6" s="100"/>
      <c r="AG6" s="138" t="str">
        <f>IF(W5="","×","")</f>
        <v/>
      </c>
      <c r="AH6" s="120" t="str">
        <f>IF(W5="","登録番号をご記入下さい。","")</f>
        <v/>
      </c>
      <c r="AI6" s="120"/>
      <c r="AJ6" s="120"/>
      <c r="AK6" s="120"/>
      <c r="AL6" s="120"/>
      <c r="AM6" s="120"/>
      <c r="AN6" s="120"/>
      <c r="AO6" s="120"/>
      <c r="AP6" s="120"/>
      <c r="AQ6" s="120"/>
      <c r="AR6" s="95"/>
      <c r="AS6" s="62"/>
      <c r="AT6" s="64"/>
      <c r="AU6" s="67"/>
      <c r="AV6" s="67"/>
      <c r="AW6" s="67"/>
      <c r="AX6" s="67"/>
      <c r="AY6" s="67"/>
      <c r="AZ6" s="67"/>
      <c r="BA6" s="67"/>
      <c r="BB6" s="67"/>
      <c r="BC6" s="67"/>
      <c r="BD6" s="67"/>
      <c r="BE6" s="67"/>
      <c r="BF6" s="67"/>
    </row>
    <row r="7" spans="1:58" ht="15" customHeight="1" thickTop="1" x14ac:dyDescent="0.15">
      <c r="A7" s="154" t="s">
        <v>24</v>
      </c>
      <c r="B7" s="155"/>
      <c r="C7" s="155"/>
      <c r="D7" s="155"/>
      <c r="E7" s="155"/>
      <c r="F7" s="160">
        <f>SUM(AB30:AE33)</f>
        <v>0</v>
      </c>
      <c r="G7" s="160"/>
      <c r="H7" s="160"/>
      <c r="I7" s="160"/>
      <c r="J7" s="160"/>
      <c r="K7" s="160"/>
      <c r="L7" s="160"/>
      <c r="M7" s="160"/>
      <c r="N7" s="161"/>
      <c r="O7" s="15"/>
      <c r="P7" s="15"/>
      <c r="Q7" s="15"/>
      <c r="R7" s="32"/>
      <c r="S7" s="134" t="s">
        <v>32</v>
      </c>
      <c r="T7" s="135"/>
      <c r="U7" s="135"/>
      <c r="V7" s="617"/>
      <c r="W7" s="617"/>
      <c r="X7" s="617"/>
      <c r="Y7" s="617"/>
      <c r="Z7" s="617"/>
      <c r="AA7" s="617"/>
      <c r="AB7" s="617"/>
      <c r="AC7" s="617"/>
      <c r="AD7" s="617"/>
      <c r="AE7" s="618"/>
      <c r="AF7" s="100"/>
      <c r="AG7" s="138"/>
      <c r="AH7" s="120" t="str">
        <f t="shared" ref="AH7" si="0">IF(W6="","仕入先コードをご記入下さい。","")</f>
        <v>仕入先コードをご記入下さい。</v>
      </c>
      <c r="AI7" s="120"/>
      <c r="AJ7" s="120"/>
      <c r="AK7" s="120"/>
      <c r="AL7" s="120"/>
      <c r="AM7" s="120"/>
      <c r="AN7" s="120"/>
      <c r="AO7" s="120"/>
      <c r="AP7" s="120"/>
      <c r="AQ7" s="120"/>
      <c r="AR7" s="60"/>
      <c r="AS7" s="60"/>
      <c r="AT7" s="64"/>
      <c r="AU7" s="67"/>
      <c r="AV7" s="67"/>
      <c r="AW7" s="67"/>
      <c r="AX7" s="67"/>
      <c r="AY7" s="67"/>
      <c r="AZ7" s="67"/>
      <c r="BA7" s="67"/>
      <c r="BB7" s="67"/>
      <c r="BC7" s="67"/>
      <c r="BD7" s="67"/>
      <c r="BE7" s="67"/>
      <c r="BF7" s="67"/>
    </row>
    <row r="8" spans="1:58" ht="15" customHeight="1" x14ac:dyDescent="0.15">
      <c r="A8" s="156"/>
      <c r="B8" s="157"/>
      <c r="C8" s="157"/>
      <c r="D8" s="157"/>
      <c r="E8" s="157"/>
      <c r="F8" s="162"/>
      <c r="G8" s="162"/>
      <c r="H8" s="162"/>
      <c r="I8" s="162"/>
      <c r="J8" s="162"/>
      <c r="K8" s="162"/>
      <c r="L8" s="162"/>
      <c r="M8" s="162"/>
      <c r="N8" s="163"/>
      <c r="O8" s="15"/>
      <c r="P8" s="15"/>
      <c r="Q8" s="15"/>
      <c r="R8" s="32"/>
      <c r="S8" s="134"/>
      <c r="T8" s="135"/>
      <c r="U8" s="135"/>
      <c r="V8" s="617"/>
      <c r="W8" s="617"/>
      <c r="X8" s="617"/>
      <c r="Y8" s="617"/>
      <c r="Z8" s="617"/>
      <c r="AA8" s="617"/>
      <c r="AB8" s="617"/>
      <c r="AC8" s="617"/>
      <c r="AD8" s="617"/>
      <c r="AE8" s="618"/>
      <c r="AF8" s="100"/>
      <c r="AG8" s="138" t="str">
        <f>IF(V7="","×","")</f>
        <v>×</v>
      </c>
      <c r="AH8" s="120" t="str">
        <f>IF(V7="","貴社の住所をご記入下さい。","")</f>
        <v>貴社の住所をご記入下さい。</v>
      </c>
      <c r="AI8" s="120"/>
      <c r="AJ8" s="120"/>
      <c r="AK8" s="120"/>
      <c r="AL8" s="120"/>
      <c r="AM8" s="120"/>
      <c r="AN8" s="120"/>
      <c r="AO8" s="120"/>
      <c r="AP8" s="120"/>
      <c r="AQ8" s="120"/>
      <c r="AR8" s="60"/>
      <c r="AS8" s="60"/>
      <c r="AT8" s="64"/>
      <c r="AU8" s="67"/>
      <c r="AV8" s="67"/>
      <c r="AW8" s="67"/>
      <c r="AX8" s="67"/>
      <c r="AY8" s="67"/>
      <c r="AZ8" s="67"/>
      <c r="BA8" s="67"/>
      <c r="BB8" s="67"/>
      <c r="BC8" s="67"/>
      <c r="BD8" s="67"/>
      <c r="BE8" s="67"/>
      <c r="BF8" s="67"/>
    </row>
    <row r="9" spans="1:58" ht="15" customHeight="1" x14ac:dyDescent="0.15">
      <c r="A9" s="156"/>
      <c r="B9" s="157"/>
      <c r="C9" s="157"/>
      <c r="D9" s="157"/>
      <c r="E9" s="157"/>
      <c r="F9" s="162"/>
      <c r="G9" s="162"/>
      <c r="H9" s="162"/>
      <c r="I9" s="162"/>
      <c r="J9" s="162"/>
      <c r="K9" s="162"/>
      <c r="L9" s="162"/>
      <c r="M9" s="162"/>
      <c r="N9" s="163"/>
      <c r="O9" s="15"/>
      <c r="P9" s="15"/>
      <c r="Q9" s="15"/>
      <c r="R9" s="32"/>
      <c r="S9" s="139" t="s">
        <v>33</v>
      </c>
      <c r="T9" s="140"/>
      <c r="U9" s="140"/>
      <c r="V9" s="617"/>
      <c r="W9" s="617"/>
      <c r="X9" s="617"/>
      <c r="Y9" s="617"/>
      <c r="Z9" s="617"/>
      <c r="AA9" s="617"/>
      <c r="AB9" s="617"/>
      <c r="AC9" s="617"/>
      <c r="AD9" s="617"/>
      <c r="AE9" s="618"/>
      <c r="AF9" s="100"/>
      <c r="AG9" s="138"/>
      <c r="AH9" s="120"/>
      <c r="AI9" s="120"/>
      <c r="AJ9" s="120"/>
      <c r="AK9" s="120"/>
      <c r="AL9" s="120"/>
      <c r="AM9" s="120"/>
      <c r="AN9" s="120"/>
      <c r="AO9" s="120"/>
      <c r="AP9" s="120"/>
      <c r="AQ9" s="120"/>
      <c r="AR9" s="60"/>
      <c r="AS9" s="60"/>
      <c r="AT9" s="64"/>
      <c r="AU9" s="67"/>
      <c r="AV9" s="67"/>
      <c r="AW9" s="67"/>
      <c r="AX9" s="67"/>
      <c r="AY9" s="67"/>
      <c r="AZ9" s="67"/>
      <c r="BA9" s="67"/>
      <c r="BB9" s="67"/>
      <c r="BC9" s="67"/>
      <c r="BD9" s="67"/>
      <c r="BE9" s="67"/>
      <c r="BF9" s="67"/>
    </row>
    <row r="10" spans="1:58" ht="15" customHeight="1" x14ac:dyDescent="0.15">
      <c r="A10" s="156"/>
      <c r="B10" s="157"/>
      <c r="C10" s="157"/>
      <c r="D10" s="157"/>
      <c r="E10" s="157"/>
      <c r="F10" s="162"/>
      <c r="G10" s="162"/>
      <c r="H10" s="162"/>
      <c r="I10" s="162"/>
      <c r="J10" s="162"/>
      <c r="K10" s="162"/>
      <c r="L10" s="162"/>
      <c r="M10" s="162"/>
      <c r="N10" s="163"/>
      <c r="O10" s="15"/>
      <c r="P10" s="15"/>
      <c r="Q10" s="15"/>
      <c r="R10" s="32"/>
      <c r="S10" s="139"/>
      <c r="T10" s="140"/>
      <c r="U10" s="140"/>
      <c r="V10" s="617"/>
      <c r="W10" s="617"/>
      <c r="X10" s="617"/>
      <c r="Y10" s="617"/>
      <c r="Z10" s="617"/>
      <c r="AA10" s="617"/>
      <c r="AB10" s="617"/>
      <c r="AC10" s="617"/>
      <c r="AD10" s="617"/>
      <c r="AE10" s="618"/>
      <c r="AF10" s="100"/>
      <c r="AG10" s="100"/>
      <c r="AH10" s="138"/>
      <c r="AI10" s="138"/>
      <c r="AJ10" s="138"/>
      <c r="AK10" s="138"/>
      <c r="AL10" s="138"/>
      <c r="AM10" s="138"/>
      <c r="AN10" s="138"/>
      <c r="AO10" s="138"/>
      <c r="AP10" s="138"/>
      <c r="AQ10" s="138"/>
      <c r="AR10" s="60"/>
      <c r="AS10" s="60"/>
      <c r="AT10" s="64"/>
      <c r="AU10" s="67"/>
      <c r="AV10" s="67"/>
      <c r="AW10" s="67"/>
      <c r="AX10" s="67"/>
      <c r="AY10" s="67"/>
      <c r="AZ10" s="67"/>
      <c r="BA10" s="67"/>
      <c r="BB10" s="67"/>
      <c r="BC10" s="67"/>
      <c r="BD10" s="67"/>
      <c r="BE10" s="67"/>
      <c r="BF10" s="67"/>
    </row>
    <row r="11" spans="1:58" ht="15" customHeight="1" thickBot="1" x14ac:dyDescent="0.2">
      <c r="A11" s="158"/>
      <c r="B11" s="159"/>
      <c r="C11" s="159"/>
      <c r="D11" s="159"/>
      <c r="E11" s="159"/>
      <c r="F11" s="164"/>
      <c r="G11" s="164"/>
      <c r="H11" s="164"/>
      <c r="I11" s="164"/>
      <c r="J11" s="164"/>
      <c r="K11" s="164"/>
      <c r="L11" s="164"/>
      <c r="M11" s="164"/>
      <c r="N11" s="165"/>
      <c r="O11" s="33"/>
      <c r="P11" s="33"/>
      <c r="Q11" s="33"/>
      <c r="R11" s="34"/>
      <c r="S11" s="139" t="s">
        <v>34</v>
      </c>
      <c r="T11" s="140"/>
      <c r="U11" s="140"/>
      <c r="V11" s="617"/>
      <c r="W11" s="617"/>
      <c r="X11" s="617"/>
      <c r="Y11" s="617"/>
      <c r="Z11" s="617"/>
      <c r="AA11" s="617"/>
      <c r="AB11" s="617"/>
      <c r="AC11" s="617"/>
      <c r="AD11" s="617"/>
      <c r="AE11" s="618"/>
      <c r="AF11" s="100"/>
      <c r="AG11" s="88" t="str">
        <f>IF(OR(V9&lt;&gt;"",V11&lt;&gt;""),"","×")</f>
        <v>×</v>
      </c>
      <c r="AH11" s="120" t="str">
        <f>IF(OR(V9&lt;&gt;"",V11&lt;&gt;""),"","貴社名、代表者名をご記入下さい。")</f>
        <v>貴社名、代表者名をご記入下さい。</v>
      </c>
      <c r="AI11" s="120"/>
      <c r="AJ11" s="120"/>
      <c r="AK11" s="120"/>
      <c r="AL11" s="120"/>
      <c r="AM11" s="120"/>
      <c r="AN11" s="120"/>
      <c r="AO11" s="120"/>
      <c r="AP11" s="120"/>
      <c r="AQ11" s="120"/>
      <c r="AR11" s="95"/>
      <c r="AS11" s="95"/>
    </row>
    <row r="12" spans="1:58" ht="15" customHeight="1" thickTop="1" thickBot="1" x14ac:dyDescent="0.2">
      <c r="A12" s="102"/>
      <c r="B12" s="102"/>
      <c r="C12" s="102"/>
      <c r="D12" s="102"/>
      <c r="E12" s="102"/>
      <c r="F12" s="33"/>
      <c r="G12" s="33"/>
      <c r="H12" s="33"/>
      <c r="I12" s="33"/>
      <c r="J12" s="33"/>
      <c r="K12" s="33"/>
      <c r="L12" s="33"/>
      <c r="M12" s="33"/>
      <c r="N12" s="33"/>
      <c r="O12" s="33"/>
      <c r="P12" s="33"/>
      <c r="Q12" s="33"/>
      <c r="R12" s="34"/>
      <c r="S12" s="166"/>
      <c r="T12" s="167"/>
      <c r="U12" s="167"/>
      <c r="V12" s="625"/>
      <c r="W12" s="625"/>
      <c r="X12" s="625"/>
      <c r="Y12" s="625"/>
      <c r="Z12" s="625"/>
      <c r="AA12" s="625"/>
      <c r="AB12" s="625"/>
      <c r="AC12" s="625"/>
      <c r="AD12" s="625"/>
      <c r="AE12" s="626"/>
      <c r="AF12" s="100"/>
      <c r="AG12" s="88"/>
      <c r="AH12" s="100"/>
      <c r="AI12" s="100"/>
      <c r="AJ12" s="100"/>
      <c r="AK12" s="100"/>
      <c r="AL12" s="100"/>
      <c r="AM12" s="100"/>
      <c r="AN12" s="100"/>
      <c r="AO12" s="100"/>
      <c r="AP12" s="100"/>
      <c r="AQ12" s="100"/>
      <c r="AR12" s="95"/>
      <c r="AS12" s="95"/>
    </row>
    <row r="13" spans="1:58" ht="9.9499999999999993" customHeight="1" thickTop="1" thickBot="1" x14ac:dyDescent="0.2">
      <c r="A13" s="102"/>
      <c r="B13" s="102"/>
      <c r="C13" s="102"/>
      <c r="D13" s="102"/>
      <c r="E13" s="102"/>
      <c r="F13" s="33"/>
      <c r="G13" s="33"/>
      <c r="H13" s="33"/>
      <c r="I13" s="33"/>
      <c r="J13" s="33"/>
      <c r="K13" s="33"/>
      <c r="L13" s="33"/>
      <c r="M13" s="33"/>
      <c r="N13" s="33"/>
      <c r="O13" s="33"/>
      <c r="P13" s="33"/>
      <c r="Q13" s="33"/>
      <c r="R13" s="34"/>
      <c r="S13" s="70"/>
      <c r="T13" s="70"/>
      <c r="U13" s="70"/>
      <c r="V13" s="103"/>
      <c r="W13" s="103"/>
      <c r="X13" s="103"/>
      <c r="Y13" s="103"/>
      <c r="Z13" s="103"/>
      <c r="AA13" s="103"/>
      <c r="AB13" s="103"/>
      <c r="AC13" s="103"/>
      <c r="AD13" s="103"/>
      <c r="AE13" s="103"/>
      <c r="AF13" s="100"/>
      <c r="AG13" s="100"/>
      <c r="AH13" s="138"/>
      <c r="AI13" s="138"/>
      <c r="AJ13" s="138"/>
      <c r="AK13" s="138"/>
      <c r="AL13" s="138"/>
      <c r="AM13" s="138"/>
      <c r="AN13" s="138"/>
      <c r="AO13" s="138"/>
      <c r="AP13" s="138"/>
      <c r="AQ13" s="138"/>
      <c r="AR13" s="95"/>
      <c r="AS13" s="95"/>
    </row>
    <row r="14" spans="1:58" ht="21.95" customHeight="1" thickTop="1" x14ac:dyDescent="0.15">
      <c r="A14" s="170" t="s">
        <v>5</v>
      </c>
      <c r="B14" s="172" t="s">
        <v>37</v>
      </c>
      <c r="C14" s="173"/>
      <c r="D14" s="173"/>
      <c r="E14" s="173"/>
      <c r="F14" s="173"/>
      <c r="G14" s="173"/>
      <c r="H14" s="174"/>
      <c r="I14" s="175" t="s">
        <v>26</v>
      </c>
      <c r="J14" s="176"/>
      <c r="K14" s="176"/>
      <c r="L14" s="176"/>
      <c r="M14" s="176"/>
      <c r="N14" s="176"/>
      <c r="O14" s="176"/>
      <c r="P14" s="176"/>
      <c r="Q14" s="177"/>
      <c r="R14" s="175" t="s">
        <v>28</v>
      </c>
      <c r="S14" s="177"/>
      <c r="T14" s="181" t="s">
        <v>29</v>
      </c>
      <c r="U14" s="182"/>
      <c r="V14" s="181" t="s">
        <v>55</v>
      </c>
      <c r="W14" s="185"/>
      <c r="X14" s="182"/>
      <c r="Y14" s="181" t="s">
        <v>30</v>
      </c>
      <c r="Z14" s="185"/>
      <c r="AA14" s="182"/>
      <c r="AB14" s="206" t="s">
        <v>27</v>
      </c>
      <c r="AC14" s="185"/>
      <c r="AD14" s="185"/>
      <c r="AE14" s="207"/>
      <c r="AF14" s="100"/>
      <c r="AG14" s="100" t="str">
        <f>IF(AB16="","×","")</f>
        <v>×</v>
      </c>
      <c r="AH14" s="120" t="str">
        <f>IF(AB16="","請求内訳をご記入下さい。","")</f>
        <v>請求内訳をご記入下さい。</v>
      </c>
      <c r="AI14" s="120"/>
      <c r="AJ14" s="120"/>
      <c r="AK14" s="120"/>
      <c r="AL14" s="120"/>
      <c r="AM14" s="120"/>
      <c r="AN14" s="120"/>
      <c r="AO14" s="120"/>
      <c r="AP14" s="120"/>
      <c r="AQ14" s="120"/>
      <c r="AR14" s="95"/>
      <c r="AS14" s="95"/>
    </row>
    <row r="15" spans="1:58" ht="21.95" customHeight="1" thickBot="1" x14ac:dyDescent="0.2">
      <c r="A15" s="171"/>
      <c r="B15" s="210" t="s">
        <v>68</v>
      </c>
      <c r="C15" s="211"/>
      <c r="D15" s="211"/>
      <c r="E15" s="211"/>
      <c r="F15" s="211"/>
      <c r="G15" s="211"/>
      <c r="H15" s="212"/>
      <c r="I15" s="178"/>
      <c r="J15" s="179"/>
      <c r="K15" s="179"/>
      <c r="L15" s="179"/>
      <c r="M15" s="179"/>
      <c r="N15" s="179"/>
      <c r="O15" s="179"/>
      <c r="P15" s="179"/>
      <c r="Q15" s="180"/>
      <c r="R15" s="178"/>
      <c r="S15" s="180"/>
      <c r="T15" s="183"/>
      <c r="U15" s="184"/>
      <c r="V15" s="183"/>
      <c r="W15" s="186"/>
      <c r="X15" s="184"/>
      <c r="Y15" s="183"/>
      <c r="Z15" s="186"/>
      <c r="AA15" s="184"/>
      <c r="AB15" s="208"/>
      <c r="AC15" s="186"/>
      <c r="AD15" s="186"/>
      <c r="AE15" s="209"/>
      <c r="AF15" s="100"/>
      <c r="AG15" s="100"/>
      <c r="AH15" s="99"/>
      <c r="AI15" s="99"/>
      <c r="AJ15" s="99"/>
      <c r="AK15" s="99"/>
      <c r="AL15" s="99"/>
      <c r="AM15" s="99"/>
      <c r="AN15" s="99"/>
      <c r="AO15" s="99"/>
      <c r="AP15" s="99"/>
      <c r="AQ15" s="99"/>
      <c r="AR15" s="95"/>
      <c r="AS15" s="95"/>
    </row>
    <row r="16" spans="1:58" ht="21.95" customHeight="1" thickTop="1" x14ac:dyDescent="0.15">
      <c r="A16" s="213">
        <v>1</v>
      </c>
      <c r="B16" s="583"/>
      <c r="C16" s="584"/>
      <c r="D16" s="584"/>
      <c r="E16" s="584"/>
      <c r="F16" s="584"/>
      <c r="G16" s="584"/>
      <c r="H16" s="595"/>
      <c r="I16" s="603"/>
      <c r="J16" s="604"/>
      <c r="K16" s="604"/>
      <c r="L16" s="604"/>
      <c r="M16" s="604"/>
      <c r="N16" s="604"/>
      <c r="O16" s="604"/>
      <c r="P16" s="604"/>
      <c r="Q16" s="605"/>
      <c r="R16" s="586"/>
      <c r="S16" s="587"/>
      <c r="T16" s="612"/>
      <c r="U16" s="613"/>
      <c r="V16" s="614"/>
      <c r="W16" s="615"/>
      <c r="X16" s="616"/>
      <c r="Y16" s="609"/>
      <c r="Z16" s="610"/>
      <c r="AA16" s="611"/>
      <c r="AB16" s="545" t="str">
        <f>IF(R16="","",R16*Y16)</f>
        <v/>
      </c>
      <c r="AC16" s="546"/>
      <c r="AD16" s="546"/>
      <c r="AE16" s="547"/>
      <c r="AF16" s="100"/>
      <c r="AG16" s="100"/>
      <c r="AH16" s="138"/>
      <c r="AI16" s="138"/>
      <c r="AJ16" s="138"/>
      <c r="AK16" s="138"/>
      <c r="AL16" s="138"/>
      <c r="AM16" s="138"/>
      <c r="AN16" s="138"/>
      <c r="AO16" s="138"/>
      <c r="AP16" s="138"/>
      <c r="AQ16" s="138"/>
      <c r="AR16" s="95"/>
      <c r="AS16" s="95"/>
    </row>
    <row r="17" spans="1:58" ht="21.95" customHeight="1" x14ac:dyDescent="0.15">
      <c r="A17" s="214"/>
      <c r="B17" s="592"/>
      <c r="C17" s="593"/>
      <c r="D17" s="593"/>
      <c r="E17" s="593"/>
      <c r="F17" s="593"/>
      <c r="G17" s="593"/>
      <c r="H17" s="594"/>
      <c r="I17" s="606"/>
      <c r="J17" s="607"/>
      <c r="K17" s="607"/>
      <c r="L17" s="607"/>
      <c r="M17" s="607"/>
      <c r="N17" s="607"/>
      <c r="O17" s="607"/>
      <c r="P17" s="607"/>
      <c r="Q17" s="608"/>
      <c r="R17" s="588"/>
      <c r="S17" s="589"/>
      <c r="T17" s="590"/>
      <c r="U17" s="591"/>
      <c r="V17" s="563"/>
      <c r="W17" s="564"/>
      <c r="X17" s="565"/>
      <c r="Y17" s="554"/>
      <c r="Z17" s="555"/>
      <c r="AA17" s="556"/>
      <c r="AB17" s="557" t="str">
        <f t="shared" ref="AB17" si="1">IF(R17="","",R17*Y17)</f>
        <v/>
      </c>
      <c r="AC17" s="558"/>
      <c r="AD17" s="558"/>
      <c r="AE17" s="559"/>
      <c r="AF17" s="100"/>
      <c r="AG17" s="100"/>
      <c r="AH17" s="138"/>
      <c r="AI17" s="138"/>
      <c r="AJ17" s="138"/>
      <c r="AK17" s="138"/>
      <c r="AL17" s="138"/>
      <c r="AM17" s="138"/>
      <c r="AN17" s="138"/>
      <c r="AO17" s="138"/>
      <c r="AP17" s="138"/>
      <c r="AQ17" s="138"/>
      <c r="AR17" s="95"/>
      <c r="AS17" s="95"/>
    </row>
    <row r="18" spans="1:58" s="63" customFormat="1" ht="21.95" customHeight="1" x14ac:dyDescent="0.15">
      <c r="A18" s="187">
        <v>2</v>
      </c>
      <c r="B18" s="583"/>
      <c r="C18" s="584"/>
      <c r="D18" s="584"/>
      <c r="E18" s="584"/>
      <c r="F18" s="584"/>
      <c r="G18" s="584"/>
      <c r="H18" s="595"/>
      <c r="I18" s="603"/>
      <c r="J18" s="604"/>
      <c r="K18" s="604"/>
      <c r="L18" s="604"/>
      <c r="M18" s="604"/>
      <c r="N18" s="604"/>
      <c r="O18" s="604"/>
      <c r="P18" s="604"/>
      <c r="Q18" s="605"/>
      <c r="R18" s="586"/>
      <c r="S18" s="587"/>
      <c r="T18" s="612"/>
      <c r="U18" s="613"/>
      <c r="V18" s="533"/>
      <c r="W18" s="534"/>
      <c r="X18" s="535"/>
      <c r="Y18" s="539"/>
      <c r="Z18" s="540"/>
      <c r="AA18" s="541"/>
      <c r="AB18" s="545" t="str">
        <f t="shared" ref="AB18:AB27" si="2">IF(R18="","",R18*Y18)</f>
        <v/>
      </c>
      <c r="AC18" s="546"/>
      <c r="AD18" s="546"/>
      <c r="AE18" s="547"/>
      <c r="AF18" s="101"/>
      <c r="AG18" s="101"/>
      <c r="AH18" s="236"/>
      <c r="AI18" s="236"/>
      <c r="AJ18" s="236"/>
      <c r="AK18" s="236"/>
      <c r="AL18" s="236"/>
      <c r="AM18" s="236"/>
      <c r="AN18" s="236"/>
      <c r="AO18" s="236"/>
      <c r="AP18" s="236"/>
      <c r="AQ18" s="236"/>
      <c r="AR18" s="96"/>
      <c r="AS18" s="96"/>
      <c r="AU18" s="66"/>
      <c r="AV18" s="66"/>
      <c r="AW18" s="66"/>
      <c r="AX18" s="66"/>
      <c r="AY18" s="66"/>
      <c r="AZ18" s="66"/>
      <c r="BA18" s="66"/>
      <c r="BB18" s="66"/>
      <c r="BC18" s="66"/>
      <c r="BD18" s="66"/>
      <c r="BE18" s="66"/>
      <c r="BF18" s="66"/>
    </row>
    <row r="19" spans="1:58" s="63" customFormat="1" ht="21.95" customHeight="1" x14ac:dyDescent="0.15">
      <c r="A19" s="188"/>
      <c r="B19" s="592"/>
      <c r="C19" s="593"/>
      <c r="D19" s="593"/>
      <c r="E19" s="593"/>
      <c r="F19" s="593"/>
      <c r="G19" s="593"/>
      <c r="H19" s="594"/>
      <c r="I19" s="606"/>
      <c r="J19" s="607"/>
      <c r="K19" s="607"/>
      <c r="L19" s="607"/>
      <c r="M19" s="607"/>
      <c r="N19" s="607"/>
      <c r="O19" s="607"/>
      <c r="P19" s="607"/>
      <c r="Q19" s="608"/>
      <c r="R19" s="588"/>
      <c r="S19" s="589"/>
      <c r="T19" s="590"/>
      <c r="U19" s="591"/>
      <c r="V19" s="563"/>
      <c r="W19" s="564"/>
      <c r="X19" s="565"/>
      <c r="Y19" s="554"/>
      <c r="Z19" s="555"/>
      <c r="AA19" s="556"/>
      <c r="AB19" s="557" t="str">
        <f t="shared" si="2"/>
        <v/>
      </c>
      <c r="AC19" s="558"/>
      <c r="AD19" s="558"/>
      <c r="AE19" s="559"/>
      <c r="AF19" s="100"/>
      <c r="AG19" s="100"/>
      <c r="AH19" s="138"/>
      <c r="AI19" s="138"/>
      <c r="AJ19" s="138"/>
      <c r="AK19" s="138"/>
      <c r="AL19" s="138"/>
      <c r="AM19" s="138"/>
      <c r="AN19" s="138"/>
      <c r="AO19" s="138"/>
      <c r="AP19" s="138"/>
      <c r="AQ19" s="138"/>
      <c r="AR19" s="95"/>
      <c r="AS19" s="95"/>
      <c r="AU19" s="66"/>
      <c r="AV19" s="66"/>
      <c r="AW19" s="66"/>
      <c r="AX19" s="66"/>
      <c r="AY19" s="66"/>
      <c r="AZ19" s="66"/>
      <c r="BA19" s="66"/>
      <c r="BB19" s="66"/>
      <c r="BC19" s="66"/>
      <c r="BD19" s="66"/>
      <c r="BE19" s="66"/>
      <c r="BF19" s="66"/>
    </row>
    <row r="20" spans="1:58" s="63" customFormat="1" ht="21.95" customHeight="1" x14ac:dyDescent="0.15">
      <c r="A20" s="213">
        <v>3</v>
      </c>
      <c r="B20" s="583"/>
      <c r="C20" s="584"/>
      <c r="D20" s="584"/>
      <c r="E20" s="584"/>
      <c r="F20" s="584"/>
      <c r="G20" s="584"/>
      <c r="H20" s="595"/>
      <c r="I20" s="603"/>
      <c r="J20" s="604"/>
      <c r="K20" s="604"/>
      <c r="L20" s="604"/>
      <c r="M20" s="604"/>
      <c r="N20" s="604"/>
      <c r="O20" s="604"/>
      <c r="P20" s="604"/>
      <c r="Q20" s="605"/>
      <c r="R20" s="586"/>
      <c r="S20" s="587"/>
      <c r="T20" s="579"/>
      <c r="U20" s="580"/>
      <c r="V20" s="533"/>
      <c r="W20" s="534"/>
      <c r="X20" s="535"/>
      <c r="Y20" s="539"/>
      <c r="Z20" s="540"/>
      <c r="AA20" s="541"/>
      <c r="AB20" s="545" t="str">
        <f t="shared" si="2"/>
        <v/>
      </c>
      <c r="AC20" s="546"/>
      <c r="AD20" s="546"/>
      <c r="AE20" s="547"/>
      <c r="AF20" s="100"/>
      <c r="AG20" s="100"/>
      <c r="AH20" s="138"/>
      <c r="AI20" s="138"/>
      <c r="AJ20" s="138"/>
      <c r="AK20" s="138"/>
      <c r="AL20" s="138"/>
      <c r="AM20" s="138"/>
      <c r="AN20" s="138"/>
      <c r="AO20" s="138"/>
      <c r="AP20" s="138"/>
      <c r="AQ20" s="138"/>
      <c r="AR20" s="95"/>
      <c r="AS20" s="95"/>
      <c r="AU20" s="66"/>
      <c r="AV20" s="66"/>
      <c r="AW20" s="66"/>
      <c r="AX20" s="66"/>
      <c r="AY20" s="66"/>
      <c r="AZ20" s="66"/>
      <c r="BA20" s="66"/>
      <c r="BB20" s="66"/>
      <c r="BC20" s="66"/>
      <c r="BD20" s="66"/>
      <c r="BE20" s="66"/>
      <c r="BF20" s="66"/>
    </row>
    <row r="21" spans="1:58" s="63" customFormat="1" ht="21.95" customHeight="1" x14ac:dyDescent="0.15">
      <c r="A21" s="214"/>
      <c r="B21" s="592"/>
      <c r="C21" s="593"/>
      <c r="D21" s="593"/>
      <c r="E21" s="593"/>
      <c r="F21" s="593"/>
      <c r="G21" s="593"/>
      <c r="H21" s="594"/>
      <c r="I21" s="606"/>
      <c r="J21" s="607"/>
      <c r="K21" s="607"/>
      <c r="L21" s="607"/>
      <c r="M21" s="607"/>
      <c r="N21" s="607"/>
      <c r="O21" s="607"/>
      <c r="P21" s="607"/>
      <c r="Q21" s="608"/>
      <c r="R21" s="588"/>
      <c r="S21" s="589"/>
      <c r="T21" s="590"/>
      <c r="U21" s="591"/>
      <c r="V21" s="563"/>
      <c r="W21" s="564"/>
      <c r="X21" s="565"/>
      <c r="Y21" s="554"/>
      <c r="Z21" s="555"/>
      <c r="AA21" s="556"/>
      <c r="AB21" s="557" t="str">
        <f t="shared" si="2"/>
        <v/>
      </c>
      <c r="AC21" s="558"/>
      <c r="AD21" s="558"/>
      <c r="AE21" s="559"/>
      <c r="AF21" s="100"/>
      <c r="AG21" s="100"/>
      <c r="AH21" s="138"/>
      <c r="AI21" s="138"/>
      <c r="AJ21" s="138"/>
      <c r="AK21" s="138"/>
      <c r="AL21" s="138"/>
      <c r="AM21" s="138"/>
      <c r="AN21" s="138"/>
      <c r="AO21" s="138"/>
      <c r="AP21" s="138"/>
      <c r="AQ21" s="138"/>
      <c r="AR21" s="95"/>
      <c r="AS21" s="95"/>
      <c r="AU21" s="66"/>
      <c r="AV21" s="66"/>
      <c r="AW21" s="66"/>
      <c r="AX21" s="66"/>
      <c r="AY21" s="66"/>
      <c r="AZ21" s="66"/>
      <c r="BA21" s="66"/>
      <c r="BB21" s="66"/>
      <c r="BC21" s="66"/>
      <c r="BD21" s="66"/>
      <c r="BE21" s="66"/>
      <c r="BF21" s="66"/>
    </row>
    <row r="22" spans="1:58" s="63" customFormat="1" ht="21.95" customHeight="1" x14ac:dyDescent="0.15">
      <c r="A22" s="213">
        <v>4</v>
      </c>
      <c r="B22" s="583"/>
      <c r="C22" s="584"/>
      <c r="D22" s="584"/>
      <c r="E22" s="584"/>
      <c r="F22" s="584"/>
      <c r="G22" s="584"/>
      <c r="H22" s="595"/>
      <c r="I22" s="596"/>
      <c r="J22" s="597"/>
      <c r="K22" s="597"/>
      <c r="L22" s="597"/>
      <c r="M22" s="597"/>
      <c r="N22" s="597"/>
      <c r="O22" s="597"/>
      <c r="P22" s="597"/>
      <c r="Q22" s="598"/>
      <c r="R22" s="602"/>
      <c r="S22" s="587"/>
      <c r="T22" s="579"/>
      <c r="U22" s="580"/>
      <c r="V22" s="533"/>
      <c r="W22" s="534"/>
      <c r="X22" s="535"/>
      <c r="Y22" s="539"/>
      <c r="Z22" s="540"/>
      <c r="AA22" s="541"/>
      <c r="AB22" s="545" t="str">
        <f t="shared" si="2"/>
        <v/>
      </c>
      <c r="AC22" s="546"/>
      <c r="AD22" s="546"/>
      <c r="AE22" s="547"/>
      <c r="AF22" s="100"/>
      <c r="AG22" s="100"/>
      <c r="AH22" s="138"/>
      <c r="AI22" s="138"/>
      <c r="AJ22" s="138"/>
      <c r="AK22" s="138"/>
      <c r="AL22" s="138"/>
      <c r="AM22" s="138"/>
      <c r="AN22" s="138"/>
      <c r="AO22" s="138"/>
      <c r="AP22" s="138"/>
      <c r="AQ22" s="138"/>
      <c r="AR22" s="95"/>
      <c r="AS22" s="95"/>
      <c r="AU22" s="66"/>
      <c r="AV22" s="66"/>
      <c r="AW22" s="66"/>
      <c r="AX22" s="66"/>
      <c r="AY22" s="66"/>
      <c r="AZ22" s="66"/>
      <c r="BA22" s="66"/>
      <c r="BB22" s="66"/>
      <c r="BC22" s="66"/>
      <c r="BD22" s="66"/>
      <c r="BE22" s="66"/>
      <c r="BF22" s="66"/>
    </row>
    <row r="23" spans="1:58" s="63" customFormat="1" ht="21.95" customHeight="1" x14ac:dyDescent="0.15">
      <c r="A23" s="214"/>
      <c r="B23" s="592"/>
      <c r="C23" s="593"/>
      <c r="D23" s="593"/>
      <c r="E23" s="593"/>
      <c r="F23" s="593"/>
      <c r="G23" s="593"/>
      <c r="H23" s="594"/>
      <c r="I23" s="599"/>
      <c r="J23" s="600"/>
      <c r="K23" s="600"/>
      <c r="L23" s="600"/>
      <c r="M23" s="600"/>
      <c r="N23" s="600"/>
      <c r="O23" s="600"/>
      <c r="P23" s="600"/>
      <c r="Q23" s="601"/>
      <c r="R23" s="588"/>
      <c r="S23" s="589"/>
      <c r="T23" s="590"/>
      <c r="U23" s="591"/>
      <c r="V23" s="563"/>
      <c r="W23" s="564"/>
      <c r="X23" s="565"/>
      <c r="Y23" s="554"/>
      <c r="Z23" s="555"/>
      <c r="AA23" s="556"/>
      <c r="AB23" s="557" t="str">
        <f t="shared" si="2"/>
        <v/>
      </c>
      <c r="AC23" s="558"/>
      <c r="AD23" s="558"/>
      <c r="AE23" s="559"/>
      <c r="AF23" s="100"/>
      <c r="AG23" s="100"/>
      <c r="AH23" s="138"/>
      <c r="AI23" s="138"/>
      <c r="AJ23" s="138"/>
      <c r="AK23" s="138"/>
      <c r="AL23" s="138"/>
      <c r="AM23" s="138"/>
      <c r="AN23" s="138"/>
      <c r="AO23" s="138"/>
      <c r="AP23" s="138"/>
      <c r="AQ23" s="138"/>
      <c r="AR23" s="95"/>
      <c r="AS23" s="95"/>
      <c r="AU23" s="66"/>
      <c r="AV23" s="66"/>
      <c r="AW23" s="66"/>
      <c r="AX23" s="66"/>
      <c r="AY23" s="66"/>
      <c r="AZ23" s="66"/>
      <c r="BA23" s="66"/>
      <c r="BB23" s="66"/>
      <c r="BC23" s="66"/>
      <c r="BD23" s="66"/>
      <c r="BE23" s="66"/>
      <c r="BF23" s="66"/>
    </row>
    <row r="24" spans="1:58" s="63" customFormat="1" ht="21.95" customHeight="1" x14ac:dyDescent="0.15">
      <c r="A24" s="213">
        <v>5</v>
      </c>
      <c r="B24" s="566"/>
      <c r="C24" s="567"/>
      <c r="D24" s="567"/>
      <c r="E24" s="567"/>
      <c r="F24" s="567"/>
      <c r="G24" s="567"/>
      <c r="H24" s="568"/>
      <c r="I24" s="569"/>
      <c r="J24" s="570"/>
      <c r="K24" s="570"/>
      <c r="L24" s="570"/>
      <c r="M24" s="570"/>
      <c r="N24" s="570"/>
      <c r="O24" s="570"/>
      <c r="P24" s="570"/>
      <c r="Q24" s="571"/>
      <c r="R24" s="586"/>
      <c r="S24" s="587"/>
      <c r="T24" s="579"/>
      <c r="U24" s="580"/>
      <c r="V24" s="533"/>
      <c r="W24" s="534"/>
      <c r="X24" s="535"/>
      <c r="Y24" s="539"/>
      <c r="Z24" s="540"/>
      <c r="AA24" s="541"/>
      <c r="AB24" s="545" t="str">
        <f t="shared" si="2"/>
        <v/>
      </c>
      <c r="AC24" s="546"/>
      <c r="AD24" s="546"/>
      <c r="AE24" s="547"/>
      <c r="AF24" s="100"/>
      <c r="AG24" s="100"/>
      <c r="AH24" s="138"/>
      <c r="AI24" s="138"/>
      <c r="AJ24" s="138"/>
      <c r="AK24" s="138"/>
      <c r="AL24" s="138"/>
      <c r="AM24" s="138"/>
      <c r="AN24" s="138"/>
      <c r="AO24" s="138"/>
      <c r="AP24" s="138"/>
      <c r="AQ24" s="138"/>
      <c r="AR24" s="95"/>
      <c r="AS24" s="95"/>
      <c r="AU24" s="66"/>
      <c r="AV24" s="66"/>
      <c r="AW24" s="66"/>
      <c r="AX24" s="66"/>
      <c r="AY24" s="66"/>
      <c r="AZ24" s="66"/>
      <c r="BA24" s="66"/>
      <c r="BB24" s="66"/>
      <c r="BC24" s="66"/>
      <c r="BD24" s="66"/>
      <c r="BE24" s="66"/>
      <c r="BF24" s="66"/>
    </row>
    <row r="25" spans="1:58" s="63" customFormat="1" ht="21.95" customHeight="1" x14ac:dyDescent="0.15">
      <c r="A25" s="214"/>
      <c r="B25" s="560"/>
      <c r="C25" s="561"/>
      <c r="D25" s="561"/>
      <c r="E25" s="561"/>
      <c r="F25" s="561"/>
      <c r="G25" s="561"/>
      <c r="H25" s="562"/>
      <c r="I25" s="583"/>
      <c r="J25" s="584"/>
      <c r="K25" s="584"/>
      <c r="L25" s="584"/>
      <c r="M25" s="584"/>
      <c r="N25" s="584"/>
      <c r="O25" s="584"/>
      <c r="P25" s="584"/>
      <c r="Q25" s="585"/>
      <c r="R25" s="588"/>
      <c r="S25" s="589"/>
      <c r="T25" s="590"/>
      <c r="U25" s="591"/>
      <c r="V25" s="563"/>
      <c r="W25" s="564"/>
      <c r="X25" s="565"/>
      <c r="Y25" s="554"/>
      <c r="Z25" s="555"/>
      <c r="AA25" s="556"/>
      <c r="AB25" s="557" t="str">
        <f t="shared" si="2"/>
        <v/>
      </c>
      <c r="AC25" s="558"/>
      <c r="AD25" s="558"/>
      <c r="AE25" s="559"/>
      <c r="AF25" s="100"/>
      <c r="AG25" s="100"/>
      <c r="AH25" s="138"/>
      <c r="AI25" s="138"/>
      <c r="AJ25" s="138"/>
      <c r="AK25" s="138"/>
      <c r="AL25" s="138"/>
      <c r="AM25" s="138"/>
      <c r="AN25" s="138"/>
      <c r="AO25" s="138"/>
      <c r="AP25" s="138"/>
      <c r="AQ25" s="138"/>
      <c r="AR25" s="95"/>
      <c r="AS25" s="95"/>
      <c r="AU25" s="66"/>
      <c r="AV25" s="66"/>
      <c r="AW25" s="66"/>
      <c r="AX25" s="66"/>
      <c r="AY25" s="66"/>
      <c r="AZ25" s="66"/>
      <c r="BA25" s="66"/>
      <c r="BB25" s="66"/>
      <c r="BC25" s="66"/>
      <c r="BD25" s="66"/>
      <c r="BE25" s="66"/>
      <c r="BF25" s="66"/>
    </row>
    <row r="26" spans="1:58" s="63" customFormat="1" ht="21.95" customHeight="1" x14ac:dyDescent="0.15">
      <c r="A26" s="258">
        <v>6</v>
      </c>
      <c r="B26" s="566"/>
      <c r="C26" s="567"/>
      <c r="D26" s="567"/>
      <c r="E26" s="567"/>
      <c r="F26" s="567"/>
      <c r="G26" s="567"/>
      <c r="H26" s="568"/>
      <c r="I26" s="569"/>
      <c r="J26" s="570"/>
      <c r="K26" s="570"/>
      <c r="L26" s="570"/>
      <c r="M26" s="570"/>
      <c r="N26" s="570"/>
      <c r="O26" s="570"/>
      <c r="P26" s="570"/>
      <c r="Q26" s="571"/>
      <c r="R26" s="575"/>
      <c r="S26" s="576"/>
      <c r="T26" s="579"/>
      <c r="U26" s="580"/>
      <c r="V26" s="533"/>
      <c r="W26" s="534"/>
      <c r="X26" s="535"/>
      <c r="Y26" s="539"/>
      <c r="Z26" s="540"/>
      <c r="AA26" s="541"/>
      <c r="AB26" s="545" t="str">
        <f t="shared" si="2"/>
        <v/>
      </c>
      <c r="AC26" s="546"/>
      <c r="AD26" s="546"/>
      <c r="AE26" s="547"/>
      <c r="AF26" s="100"/>
      <c r="AG26" s="100"/>
      <c r="AH26" s="138"/>
      <c r="AI26" s="138"/>
      <c r="AJ26" s="138"/>
      <c r="AK26" s="138"/>
      <c r="AL26" s="138"/>
      <c r="AM26" s="138"/>
      <c r="AN26" s="138"/>
      <c r="AO26" s="138"/>
      <c r="AP26" s="138"/>
      <c r="AQ26" s="138"/>
      <c r="AR26" s="95"/>
      <c r="AS26" s="95"/>
      <c r="AU26" s="66"/>
      <c r="AV26" s="66"/>
      <c r="AW26" s="66"/>
      <c r="AX26" s="66"/>
      <c r="AY26" s="66"/>
      <c r="AZ26" s="66"/>
      <c r="BA26" s="66"/>
      <c r="BB26" s="66"/>
      <c r="BC26" s="66"/>
      <c r="BD26" s="66"/>
      <c r="BE26" s="66"/>
      <c r="BF26" s="66"/>
    </row>
    <row r="27" spans="1:58" s="63" customFormat="1" ht="21.95" customHeight="1" thickBot="1" x14ac:dyDescent="0.2">
      <c r="A27" s="259"/>
      <c r="B27" s="551"/>
      <c r="C27" s="552"/>
      <c r="D27" s="552"/>
      <c r="E27" s="552"/>
      <c r="F27" s="552"/>
      <c r="G27" s="552"/>
      <c r="H27" s="553"/>
      <c r="I27" s="572"/>
      <c r="J27" s="573"/>
      <c r="K27" s="573"/>
      <c r="L27" s="573"/>
      <c r="M27" s="573"/>
      <c r="N27" s="573"/>
      <c r="O27" s="573"/>
      <c r="P27" s="573"/>
      <c r="Q27" s="574"/>
      <c r="R27" s="577"/>
      <c r="S27" s="578"/>
      <c r="T27" s="581"/>
      <c r="U27" s="582"/>
      <c r="V27" s="536"/>
      <c r="W27" s="537"/>
      <c r="X27" s="538"/>
      <c r="Y27" s="542"/>
      <c r="Z27" s="543"/>
      <c r="AA27" s="544"/>
      <c r="AB27" s="548" t="str">
        <f t="shared" si="2"/>
        <v/>
      </c>
      <c r="AC27" s="549"/>
      <c r="AD27" s="549"/>
      <c r="AE27" s="550"/>
      <c r="AF27" s="100"/>
      <c r="AG27" s="100"/>
      <c r="AH27" s="138"/>
      <c r="AI27" s="138"/>
      <c r="AJ27" s="138"/>
      <c r="AK27" s="138"/>
      <c r="AL27" s="138"/>
      <c r="AM27" s="138"/>
      <c r="AN27" s="138"/>
      <c r="AO27" s="138"/>
      <c r="AP27" s="138"/>
      <c r="AQ27" s="138"/>
      <c r="AR27" s="95"/>
      <c r="AS27" s="95"/>
      <c r="AU27" s="66"/>
      <c r="AV27" s="66"/>
      <c r="AW27" s="66"/>
      <c r="AX27" s="66"/>
      <c r="AY27" s="66"/>
      <c r="AZ27" s="66"/>
      <c r="BA27" s="66"/>
      <c r="BB27" s="66"/>
      <c r="BC27" s="66"/>
      <c r="BD27" s="66"/>
      <c r="BE27" s="66"/>
      <c r="BF27" s="66"/>
    </row>
    <row r="28" spans="1:58" s="63" customFormat="1" ht="12" customHeight="1" thickTop="1" thickBot="1" x14ac:dyDescent="0.2">
      <c r="A28" s="76"/>
      <c r="B28" s="76"/>
      <c r="C28" s="76"/>
      <c r="D28" s="76"/>
      <c r="E28" s="76"/>
      <c r="F28" s="76"/>
      <c r="G28" s="76"/>
      <c r="H28" s="76"/>
      <c r="I28" s="76"/>
      <c r="J28" s="76"/>
      <c r="K28" s="76"/>
      <c r="L28" s="76"/>
      <c r="M28" s="76"/>
      <c r="N28" s="76"/>
      <c r="O28" s="76"/>
      <c r="P28" s="76"/>
      <c r="Q28" s="76"/>
      <c r="R28" s="76"/>
      <c r="S28" s="76"/>
      <c r="T28" s="76"/>
      <c r="U28" s="76"/>
      <c r="V28" s="76"/>
      <c r="W28" s="76"/>
      <c r="X28" s="77"/>
      <c r="Y28" s="77"/>
      <c r="Z28" s="77"/>
      <c r="AA28" s="77"/>
      <c r="AB28" s="75"/>
      <c r="AC28" s="75"/>
      <c r="AD28" s="75"/>
      <c r="AE28" s="75"/>
      <c r="AF28" s="100"/>
      <c r="AG28" s="100"/>
      <c r="AH28" s="138"/>
      <c r="AI28" s="138"/>
      <c r="AJ28" s="138"/>
      <c r="AK28" s="138"/>
      <c r="AL28" s="138"/>
      <c r="AM28" s="138"/>
      <c r="AN28" s="138"/>
      <c r="AO28" s="138"/>
      <c r="AP28" s="138"/>
      <c r="AQ28" s="138"/>
      <c r="AR28" s="95"/>
      <c r="AS28" s="95"/>
      <c r="AU28" s="66"/>
      <c r="AV28" s="66"/>
      <c r="AW28" s="66"/>
      <c r="AX28" s="66"/>
      <c r="AY28" s="66"/>
      <c r="AZ28" s="66"/>
      <c r="BA28" s="66"/>
      <c r="BB28" s="66"/>
      <c r="BC28" s="66"/>
      <c r="BD28" s="66"/>
      <c r="BE28" s="66"/>
      <c r="BF28" s="66"/>
    </row>
    <row r="29" spans="1:58" s="63" customFormat="1" ht="20.100000000000001" customHeight="1" thickTop="1" x14ac:dyDescent="0.15">
      <c r="A29" s="35" t="s">
        <v>23</v>
      </c>
      <c r="B29" s="100"/>
      <c r="C29" s="100"/>
      <c r="D29" s="100"/>
      <c r="E29" s="100"/>
      <c r="F29" s="100"/>
      <c r="G29" s="100"/>
      <c r="H29" s="100"/>
      <c r="I29" s="100"/>
      <c r="J29" s="100"/>
      <c r="K29" s="100"/>
      <c r="L29" s="100"/>
      <c r="M29" s="100"/>
      <c r="N29" s="100"/>
      <c r="O29" s="100"/>
      <c r="P29" s="100"/>
      <c r="Q29" s="100"/>
      <c r="R29" s="287" t="s">
        <v>55</v>
      </c>
      <c r="S29" s="288"/>
      <c r="T29" s="289" t="s">
        <v>27</v>
      </c>
      <c r="U29" s="289"/>
      <c r="V29" s="289"/>
      <c r="W29" s="289"/>
      <c r="X29" s="290" t="s">
        <v>57</v>
      </c>
      <c r="Y29" s="290"/>
      <c r="Z29" s="290"/>
      <c r="AA29" s="291"/>
      <c r="AB29" s="292" t="s">
        <v>59</v>
      </c>
      <c r="AC29" s="290"/>
      <c r="AD29" s="290"/>
      <c r="AE29" s="293"/>
      <c r="AF29" s="100"/>
      <c r="AG29" s="85"/>
      <c r="AH29" s="85"/>
      <c r="AI29" s="85"/>
      <c r="AJ29" s="85"/>
      <c r="AK29" s="87"/>
      <c r="AL29" s="85"/>
      <c r="AM29" s="85"/>
      <c r="AN29" s="85"/>
      <c r="AO29" s="85"/>
      <c r="AP29" s="85"/>
      <c r="AQ29" s="85"/>
      <c r="AR29" s="95"/>
      <c r="AS29" s="95"/>
      <c r="AU29" s="66"/>
      <c r="AV29" s="66"/>
      <c r="AW29" s="66"/>
      <c r="AX29" s="66"/>
      <c r="AY29" s="66"/>
      <c r="AZ29" s="66"/>
      <c r="BA29" s="66"/>
      <c r="BB29" s="66"/>
      <c r="BC29" s="66"/>
      <c r="BD29" s="66"/>
      <c r="BE29" s="66"/>
      <c r="BF29" s="66"/>
    </row>
    <row r="30" spans="1:58" s="63" customFormat="1" ht="20.100000000000001" customHeight="1" x14ac:dyDescent="0.15">
      <c r="A30" s="78"/>
      <c r="B30" s="35" t="s">
        <v>17</v>
      </c>
      <c r="C30" s="100"/>
      <c r="D30" s="100"/>
      <c r="E30" s="100"/>
      <c r="F30" s="100"/>
      <c r="G30" s="100"/>
      <c r="H30" s="100"/>
      <c r="I30" s="100"/>
      <c r="J30" s="100"/>
      <c r="K30" s="100"/>
      <c r="L30" s="100"/>
      <c r="M30" s="100"/>
      <c r="N30" s="100"/>
      <c r="O30" s="100"/>
      <c r="P30" s="100"/>
      <c r="Q30" s="100"/>
      <c r="R30" s="294">
        <v>0.1</v>
      </c>
      <c r="S30" s="295"/>
      <c r="T30" s="296">
        <f>SUMIF($V$16:$X$27,$R$30,$AB$16:$AE$27)</f>
        <v>0</v>
      </c>
      <c r="U30" s="297"/>
      <c r="V30" s="297"/>
      <c r="W30" s="297"/>
      <c r="X30" s="298">
        <f>ROUNDDOWN(T30*0.1,0)</f>
        <v>0</v>
      </c>
      <c r="Y30" s="299"/>
      <c r="Z30" s="299"/>
      <c r="AA30" s="300"/>
      <c r="AB30" s="301">
        <f>SUM(T30:AA30)</f>
        <v>0</v>
      </c>
      <c r="AC30" s="299"/>
      <c r="AD30" s="299"/>
      <c r="AE30" s="302"/>
      <c r="AF30" s="100"/>
      <c r="AG30" s="100"/>
      <c r="AH30" s="100"/>
      <c r="AI30" s="100"/>
      <c r="AJ30" s="100"/>
      <c r="AK30" s="89"/>
      <c r="AL30" s="100"/>
      <c r="AM30" s="100"/>
      <c r="AN30" s="100"/>
      <c r="AO30" s="100"/>
      <c r="AP30" s="100"/>
      <c r="AQ30" s="100"/>
      <c r="AR30" s="95"/>
      <c r="AS30" s="95"/>
      <c r="AU30" s="66"/>
      <c r="AV30" s="66"/>
      <c r="AW30" s="66"/>
      <c r="AX30" s="66"/>
      <c r="AY30" s="66"/>
      <c r="AZ30" s="66"/>
      <c r="BA30" s="66"/>
      <c r="BB30" s="66"/>
      <c r="BC30" s="66"/>
      <c r="BD30" s="66"/>
      <c r="BE30" s="66"/>
      <c r="BF30" s="66"/>
    </row>
    <row r="31" spans="1:58" s="63" customFormat="1" ht="20.100000000000001" customHeight="1" x14ac:dyDescent="0.15">
      <c r="A31" s="8"/>
      <c r="B31" s="35"/>
      <c r="C31" s="100"/>
      <c r="D31" s="100"/>
      <c r="E31" s="100"/>
      <c r="F31" s="100"/>
      <c r="G31" s="100"/>
      <c r="H31" s="100"/>
      <c r="I31" s="100"/>
      <c r="J31" s="100"/>
      <c r="K31" s="100"/>
      <c r="L31" s="100"/>
      <c r="M31" s="100"/>
      <c r="N31" s="100"/>
      <c r="O31" s="100"/>
      <c r="P31" s="100"/>
      <c r="Q31" s="37"/>
      <c r="R31" s="312" t="s">
        <v>60</v>
      </c>
      <c r="S31" s="313"/>
      <c r="T31" s="314">
        <f>SUMIF($V$16:$X$27,$R$31,$AB$16:$AE$27)</f>
        <v>0</v>
      </c>
      <c r="U31" s="315"/>
      <c r="V31" s="315"/>
      <c r="W31" s="315"/>
      <c r="X31" s="298">
        <f>ROUNDDOWN(T31*0.08,0)</f>
        <v>0</v>
      </c>
      <c r="Y31" s="299"/>
      <c r="Z31" s="299"/>
      <c r="AA31" s="300"/>
      <c r="AB31" s="301">
        <f>SUM(T31:AA31)</f>
        <v>0</v>
      </c>
      <c r="AC31" s="299"/>
      <c r="AD31" s="299"/>
      <c r="AE31" s="302"/>
      <c r="AF31" s="85"/>
      <c r="AG31" s="85"/>
      <c r="AH31" s="85"/>
      <c r="AI31" s="85"/>
      <c r="AJ31" s="85"/>
      <c r="AK31" s="87"/>
      <c r="AL31" s="85"/>
      <c r="AM31" s="85"/>
      <c r="AN31" s="85"/>
      <c r="AO31" s="85"/>
      <c r="AP31" s="85"/>
      <c r="AQ31" s="85"/>
      <c r="AR31" s="59"/>
      <c r="AS31" s="59"/>
      <c r="AU31" s="66"/>
      <c r="AV31" s="66"/>
      <c r="AW31" s="66"/>
      <c r="AX31" s="66"/>
      <c r="AY31" s="66"/>
      <c r="AZ31" s="66"/>
      <c r="BA31" s="66"/>
      <c r="BB31" s="66"/>
      <c r="BC31" s="66"/>
      <c r="BD31" s="66"/>
      <c r="BE31" s="66"/>
      <c r="BF31" s="66"/>
    </row>
    <row r="32" spans="1:58" s="63" customFormat="1" ht="20.100000000000001" customHeight="1" x14ac:dyDescent="0.15">
      <c r="A32" s="8"/>
      <c r="B32" s="35"/>
      <c r="C32" s="100"/>
      <c r="D32" s="100"/>
      <c r="E32" s="100"/>
      <c r="F32" s="100"/>
      <c r="G32" s="100"/>
      <c r="H32" s="100"/>
      <c r="I32" s="100"/>
      <c r="J32" s="100"/>
      <c r="K32" s="100"/>
      <c r="L32" s="100"/>
      <c r="M32" s="100"/>
      <c r="N32" s="100"/>
      <c r="O32" s="100"/>
      <c r="P32" s="100"/>
      <c r="Q32" s="37"/>
      <c r="R32" s="294">
        <v>0.08</v>
      </c>
      <c r="S32" s="295"/>
      <c r="T32" s="316">
        <f>SUMIF($V$16:$X$27,$R$32,$AB$16:$AE$27)</f>
        <v>0</v>
      </c>
      <c r="U32" s="317"/>
      <c r="V32" s="317"/>
      <c r="W32" s="317"/>
      <c r="X32" s="298">
        <f>ROUNDDOWN(T32*0.08,0)</f>
        <v>0</v>
      </c>
      <c r="Y32" s="299"/>
      <c r="Z32" s="299"/>
      <c r="AA32" s="300"/>
      <c r="AB32" s="301">
        <f>SUM(T32:AA32)</f>
        <v>0</v>
      </c>
      <c r="AC32" s="299"/>
      <c r="AD32" s="299"/>
      <c r="AE32" s="302"/>
      <c r="AF32" s="85"/>
      <c r="AG32" s="85"/>
      <c r="AH32" s="85"/>
      <c r="AI32" s="85"/>
      <c r="AJ32" s="85"/>
      <c r="AK32" s="87"/>
      <c r="AL32" s="85"/>
      <c r="AM32" s="85"/>
      <c r="AN32" s="85"/>
      <c r="AO32" s="85"/>
      <c r="AP32" s="85"/>
      <c r="AQ32" s="85"/>
      <c r="AR32" s="59"/>
      <c r="AS32" s="59"/>
      <c r="AU32" s="66"/>
      <c r="AV32" s="66"/>
      <c r="AW32" s="66"/>
      <c r="AX32" s="66"/>
      <c r="AY32" s="66"/>
      <c r="AZ32" s="66"/>
      <c r="BA32" s="66"/>
      <c r="BB32" s="66"/>
      <c r="BC32" s="66"/>
      <c r="BD32" s="66"/>
      <c r="BE32" s="66"/>
      <c r="BF32" s="66"/>
    </row>
    <row r="33" spans="1:58" s="63" customFormat="1" ht="20.100000000000001" customHeight="1" thickBot="1" x14ac:dyDescent="0.2">
      <c r="A33" s="37"/>
      <c r="B33" s="37"/>
      <c r="C33" s="37"/>
      <c r="D33" s="37"/>
      <c r="E33" s="37"/>
      <c r="F33" s="37"/>
      <c r="G33" s="37"/>
      <c r="H33" s="37"/>
      <c r="I33" s="37"/>
      <c r="J33" s="37"/>
      <c r="K33" s="37"/>
      <c r="L33" s="37"/>
      <c r="M33" s="37"/>
      <c r="N33" s="37"/>
      <c r="O33" s="37"/>
      <c r="P33" s="37"/>
      <c r="Q33" s="79"/>
      <c r="R33" s="327" t="s">
        <v>25</v>
      </c>
      <c r="S33" s="328"/>
      <c r="T33" s="329">
        <f>SUMIF($V$16:$X$27,$R$33,$AB$16:$AE$27)</f>
        <v>0</v>
      </c>
      <c r="U33" s="330"/>
      <c r="V33" s="330"/>
      <c r="W33" s="330"/>
      <c r="X33" s="331" t="s">
        <v>67</v>
      </c>
      <c r="Y33" s="332"/>
      <c r="Z33" s="332"/>
      <c r="AA33" s="333"/>
      <c r="AB33" s="303">
        <f>$T$33</f>
        <v>0</v>
      </c>
      <c r="AC33" s="304"/>
      <c r="AD33" s="304"/>
      <c r="AE33" s="305"/>
      <c r="AF33" s="85"/>
      <c r="AG33" s="85"/>
      <c r="AH33" s="85"/>
      <c r="AI33" s="85"/>
      <c r="AJ33" s="85"/>
      <c r="AK33" s="87"/>
      <c r="AL33" s="85"/>
      <c r="AM33" s="85"/>
      <c r="AN33" s="85"/>
      <c r="AO33" s="85"/>
      <c r="AP33" s="85"/>
      <c r="AQ33" s="85"/>
      <c r="AR33" s="59"/>
      <c r="AS33" s="59"/>
      <c r="AU33" s="66"/>
      <c r="AV33" s="66"/>
      <c r="AW33" s="66"/>
      <c r="AX33" s="66"/>
      <c r="AY33" s="66"/>
      <c r="AZ33" s="66"/>
      <c r="BA33" s="66"/>
      <c r="BB33" s="66"/>
      <c r="BC33" s="66"/>
      <c r="BD33" s="66"/>
      <c r="BE33" s="66"/>
      <c r="BF33" s="66"/>
    </row>
    <row r="34" spans="1:58" ht="22.7" customHeight="1" thickTop="1" thickBot="1" x14ac:dyDescent="0.2">
      <c r="A34" s="80" t="s">
        <v>38</v>
      </c>
      <c r="B34" s="81"/>
      <c r="C34" s="81"/>
      <c r="D34" s="81"/>
      <c r="E34" s="81"/>
      <c r="F34" s="81"/>
      <c r="G34" s="81"/>
      <c r="H34" s="81"/>
      <c r="I34" s="81"/>
      <c r="J34" s="81"/>
      <c r="K34" s="81"/>
      <c r="L34" s="81"/>
      <c r="M34" s="81"/>
      <c r="N34" s="79"/>
      <c r="O34" s="79"/>
      <c r="P34" s="79"/>
      <c r="Q34" s="40"/>
      <c r="R34" s="42"/>
      <c r="S34" s="42"/>
      <c r="T34" s="42"/>
      <c r="U34" s="42"/>
      <c r="V34" s="42"/>
      <c r="W34" s="42"/>
      <c r="X34" s="42"/>
      <c r="Y34" s="42"/>
      <c r="Z34" s="42"/>
      <c r="AA34" s="42"/>
      <c r="AB34" s="42"/>
      <c r="AC34" s="42"/>
      <c r="AD34" s="42"/>
      <c r="AE34" s="42"/>
      <c r="AG34" s="100" t="str">
        <f>IF(F35="","×","")</f>
        <v>×</v>
      </c>
    </row>
    <row r="35" spans="1:58" ht="22.7" customHeight="1" thickTop="1" x14ac:dyDescent="0.15">
      <c r="A35" s="306" t="s">
        <v>43</v>
      </c>
      <c r="B35" s="307"/>
      <c r="C35" s="307"/>
      <c r="D35" s="308" t="s">
        <v>44</v>
      </c>
      <c r="E35" s="309"/>
      <c r="F35" s="531"/>
      <c r="G35" s="531"/>
      <c r="H35" s="531"/>
      <c r="I35" s="531"/>
      <c r="J35" s="531"/>
      <c r="K35" s="531"/>
      <c r="L35" s="531"/>
      <c r="M35" s="532"/>
      <c r="N35" s="40"/>
      <c r="O35" s="40"/>
      <c r="P35" s="40"/>
      <c r="Q35" s="42"/>
      <c r="R35" s="42"/>
      <c r="S35" s="42"/>
      <c r="T35" s="42"/>
      <c r="U35" s="42"/>
      <c r="V35" s="42"/>
      <c r="W35" s="42"/>
      <c r="X35" s="42"/>
      <c r="Y35" s="42"/>
      <c r="Z35" s="42"/>
      <c r="AA35" s="42"/>
      <c r="AB35" s="42"/>
      <c r="AC35" s="42"/>
      <c r="AD35" s="42"/>
      <c r="AE35" s="42"/>
      <c r="AH35" s="120" t="str">
        <f>IF(F35="","発注金額をご記入下さい。","")</f>
        <v>発注金額をご記入下さい。</v>
      </c>
      <c r="AI35" s="120"/>
      <c r="AJ35" s="120"/>
      <c r="AK35" s="120"/>
      <c r="AL35" s="120"/>
      <c r="AM35" s="120"/>
      <c r="AN35" s="120"/>
      <c r="AO35" s="120"/>
      <c r="AP35" s="120"/>
      <c r="AQ35" s="120"/>
    </row>
    <row r="36" spans="1:58" ht="22.7" customHeight="1" x14ac:dyDescent="0.15">
      <c r="A36" s="318" t="s">
        <v>45</v>
      </c>
      <c r="B36" s="319"/>
      <c r="C36" s="319"/>
      <c r="D36" s="320" t="s">
        <v>44</v>
      </c>
      <c r="E36" s="321"/>
      <c r="F36" s="529"/>
      <c r="G36" s="529"/>
      <c r="H36" s="529"/>
      <c r="I36" s="529"/>
      <c r="J36" s="529"/>
      <c r="K36" s="529"/>
      <c r="L36" s="529"/>
      <c r="M36" s="530"/>
      <c r="N36" s="83" t="str">
        <f>IF(F35="","",IF(SUM(F36:M37)&gt;F35,"  発注金額を超えています。",""))</f>
        <v/>
      </c>
      <c r="O36" s="42"/>
      <c r="P36" s="42"/>
      <c r="Q36" s="42"/>
      <c r="R36" s="40"/>
      <c r="S36" s="38"/>
      <c r="T36" s="38"/>
      <c r="U36" s="38"/>
      <c r="V36" s="38"/>
      <c r="W36" s="82"/>
      <c r="X36" s="82"/>
      <c r="Y36" s="40"/>
      <c r="Z36" s="82"/>
      <c r="AA36" s="82"/>
      <c r="AB36" s="40"/>
      <c r="AC36" s="82"/>
      <c r="AD36" s="82"/>
      <c r="AE36" s="40"/>
      <c r="AK36" s="85"/>
    </row>
    <row r="37" spans="1:58" ht="22.7" customHeight="1" x14ac:dyDescent="0.15">
      <c r="A37" s="318" t="s">
        <v>46</v>
      </c>
      <c r="B37" s="319"/>
      <c r="C37" s="319"/>
      <c r="D37" s="320" t="s">
        <v>44</v>
      </c>
      <c r="E37" s="321"/>
      <c r="F37" s="324" t="str">
        <f>IF(F35="","",SUM(AB16:AE27))</f>
        <v/>
      </c>
      <c r="G37" s="325"/>
      <c r="H37" s="325"/>
      <c r="I37" s="325"/>
      <c r="J37" s="325"/>
      <c r="K37" s="325"/>
      <c r="L37" s="325"/>
      <c r="M37" s="326"/>
      <c r="N37" s="84"/>
      <c r="O37" s="42"/>
      <c r="P37" s="42"/>
      <c r="Q37" s="40"/>
      <c r="R37" s="97"/>
      <c r="S37" s="97"/>
      <c r="T37" s="97"/>
      <c r="U37" s="97"/>
      <c r="V37" s="97"/>
      <c r="W37" s="97"/>
      <c r="X37" s="97"/>
      <c r="Y37" s="97"/>
      <c r="Z37" s="97"/>
      <c r="AA37" s="97"/>
      <c r="AB37" s="97"/>
      <c r="AC37" s="97"/>
      <c r="AD37" s="97"/>
      <c r="AE37" s="97"/>
      <c r="AF37" s="100"/>
      <c r="AG37" s="100"/>
      <c r="AH37" s="100"/>
      <c r="AI37" s="100"/>
      <c r="AJ37" s="100"/>
      <c r="AK37" s="100"/>
      <c r="AL37" s="100"/>
      <c r="AM37" s="100"/>
      <c r="AN37" s="100"/>
      <c r="AO37" s="100"/>
      <c r="AP37" s="100"/>
      <c r="AQ37" s="100"/>
      <c r="AR37" s="95"/>
      <c r="AS37" s="95"/>
    </row>
    <row r="38" spans="1:58" ht="24.95" customHeight="1" thickBot="1" x14ac:dyDescent="0.2">
      <c r="A38" s="343" t="s">
        <v>47</v>
      </c>
      <c r="B38" s="344"/>
      <c r="C38" s="344"/>
      <c r="D38" s="345" t="s">
        <v>44</v>
      </c>
      <c r="E38" s="346"/>
      <c r="F38" s="331" t="str">
        <f>IF(F35="","",F35-F36-F37)</f>
        <v/>
      </c>
      <c r="G38" s="331"/>
      <c r="H38" s="331"/>
      <c r="I38" s="331"/>
      <c r="J38" s="331"/>
      <c r="K38" s="331"/>
      <c r="L38" s="331"/>
      <c r="M38" s="347"/>
      <c r="N38" s="40"/>
      <c r="O38" s="40"/>
      <c r="P38" s="40"/>
      <c r="Q38" s="97"/>
      <c r="R38" s="97"/>
      <c r="S38" s="97"/>
      <c r="T38" s="97"/>
      <c r="U38" s="97"/>
      <c r="V38" s="97"/>
      <c r="W38" s="97"/>
      <c r="X38" s="97"/>
      <c r="Y38" s="97"/>
      <c r="Z38" s="97"/>
      <c r="AA38" s="97"/>
      <c r="AB38" s="97"/>
      <c r="AC38" s="97"/>
      <c r="AD38" s="97"/>
      <c r="AE38" s="97"/>
      <c r="AF38" s="100"/>
      <c r="AG38" s="100"/>
      <c r="AH38" s="100"/>
      <c r="AI38" s="100"/>
      <c r="AJ38" s="100"/>
      <c r="AK38" s="100"/>
      <c r="AL38" s="100"/>
      <c r="AM38" s="100"/>
      <c r="AN38" s="100"/>
      <c r="AO38" s="100"/>
      <c r="AP38" s="100"/>
      <c r="AQ38" s="100"/>
      <c r="AR38" s="95"/>
      <c r="AS38" s="95"/>
    </row>
    <row r="39" spans="1:58" ht="37.5" customHeight="1" thickTop="1" thickBot="1" x14ac:dyDescent="0.2">
      <c r="A39" s="348" t="s">
        <v>36</v>
      </c>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93"/>
      <c r="AG39" s="93"/>
      <c r="AH39" s="93"/>
      <c r="AI39" s="93"/>
      <c r="AJ39" s="93"/>
      <c r="AK39" s="93"/>
      <c r="AL39" s="93"/>
      <c r="AM39" s="93"/>
      <c r="AN39" s="93"/>
      <c r="AO39" s="93"/>
      <c r="AP39" s="93"/>
      <c r="AQ39" s="93"/>
      <c r="AR39" s="95"/>
      <c r="AS39" s="95"/>
    </row>
    <row r="40" spans="1:58" ht="15.75" customHeight="1" thickTop="1" thickBot="1" x14ac:dyDescent="0.2">
      <c r="A40" s="129" t="str">
        <f>IF(A2="","",A2)</f>
        <v>日本空調システム株式会社</v>
      </c>
      <c r="B40" s="129"/>
      <c r="C40" s="129"/>
      <c r="D40" s="129"/>
      <c r="E40" s="129"/>
      <c r="F40" s="129"/>
      <c r="G40" s="129"/>
      <c r="H40" s="129"/>
      <c r="I40" s="129"/>
      <c r="J40" s="100" t="s">
        <v>7</v>
      </c>
      <c r="K40" s="100"/>
      <c r="L40" s="100"/>
      <c r="M40" s="100"/>
      <c r="N40" s="100"/>
      <c r="O40" s="100"/>
      <c r="P40" s="100"/>
      <c r="Q40" s="100"/>
      <c r="R40" s="100"/>
      <c r="S40" s="130" t="s">
        <v>6</v>
      </c>
      <c r="T40" s="131"/>
      <c r="U40" s="131"/>
      <c r="V40" s="132"/>
      <c r="W40" s="349" t="str">
        <f>IF(W2="","",W2)</f>
        <v/>
      </c>
      <c r="X40" s="349"/>
      <c r="Y40" s="27" t="s">
        <v>0</v>
      </c>
      <c r="Z40" s="349" t="str">
        <f>IF(Z2="","",Z2)</f>
        <v/>
      </c>
      <c r="AA40" s="349"/>
      <c r="AB40" s="27" t="s">
        <v>1</v>
      </c>
      <c r="AC40" s="349" t="str">
        <f>IF(AC2="","",AC2)</f>
        <v/>
      </c>
      <c r="AD40" s="349"/>
      <c r="AE40" s="28" t="s">
        <v>2</v>
      </c>
      <c r="AF40" s="100"/>
      <c r="AG40" s="100"/>
      <c r="AH40" s="100"/>
      <c r="AI40" s="100"/>
      <c r="AJ40" s="100"/>
      <c r="AK40" s="100"/>
      <c r="AL40" s="100"/>
      <c r="AM40" s="100"/>
      <c r="AN40" s="100"/>
      <c r="AO40" s="100"/>
      <c r="AP40" s="100"/>
      <c r="AQ40" s="100"/>
      <c r="AR40" s="95"/>
      <c r="AS40" s="95"/>
    </row>
    <row r="41" spans="1:58" ht="30" customHeight="1" thickTop="1" thickBot="1" x14ac:dyDescent="0.2">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90"/>
      <c r="AH41" s="90"/>
      <c r="AI41" s="90"/>
      <c r="AJ41" s="90"/>
      <c r="AK41" s="90"/>
      <c r="AL41" s="90"/>
      <c r="AM41" s="90"/>
      <c r="AN41" s="90"/>
      <c r="AO41" s="90"/>
      <c r="AP41" s="90"/>
      <c r="AQ41" s="90"/>
      <c r="AR41" s="60"/>
      <c r="AS41" s="60"/>
      <c r="AT41" s="64"/>
      <c r="AU41" s="67"/>
      <c r="AV41" s="67"/>
    </row>
    <row r="42" spans="1:58" ht="30" customHeight="1" thickTop="1" x14ac:dyDescent="0.15">
      <c r="A42" s="54"/>
      <c r="B42" s="121" t="s">
        <v>3</v>
      </c>
      <c r="C42" s="121"/>
      <c r="D42" s="121"/>
      <c r="E42" s="55"/>
      <c r="F42" s="334" t="str">
        <f>IF(F4="","",F4)</f>
        <v/>
      </c>
      <c r="G42" s="334"/>
      <c r="H42" s="334"/>
      <c r="I42" s="334"/>
      <c r="J42" s="334"/>
      <c r="K42" s="334"/>
      <c r="L42" s="334"/>
      <c r="M42" s="334"/>
      <c r="N42" s="335"/>
      <c r="O42" s="29"/>
      <c r="P42" s="29"/>
      <c r="Q42" s="29"/>
      <c r="R42" s="100"/>
      <c r="S42" s="124" t="s">
        <v>4</v>
      </c>
      <c r="T42" s="125"/>
      <c r="U42" s="125"/>
      <c r="V42" s="125"/>
      <c r="W42" s="336">
        <f>W4</f>
        <v>0</v>
      </c>
      <c r="X42" s="336"/>
      <c r="Y42" s="336"/>
      <c r="Z42" s="336"/>
      <c r="AA42" s="336"/>
      <c r="AB42" s="336"/>
      <c r="AC42" s="336"/>
      <c r="AD42" s="336"/>
      <c r="AE42" s="337"/>
      <c r="AF42" s="100"/>
      <c r="AG42" s="90"/>
      <c r="AH42" s="90"/>
      <c r="AI42" s="90"/>
      <c r="AJ42" s="90"/>
      <c r="AK42" s="90"/>
      <c r="AL42" s="90"/>
      <c r="AM42" s="90"/>
      <c r="AN42" s="90"/>
      <c r="AO42" s="90"/>
      <c r="AP42" s="90"/>
      <c r="AQ42" s="90"/>
      <c r="AR42" s="60"/>
      <c r="AS42" s="60"/>
      <c r="AT42" s="64"/>
      <c r="AU42" s="67"/>
      <c r="AV42" s="67"/>
    </row>
    <row r="43" spans="1:58" ht="30" customHeight="1" thickBot="1" x14ac:dyDescent="0.2">
      <c r="A43" s="56"/>
      <c r="B43" s="141" t="s">
        <v>42</v>
      </c>
      <c r="C43" s="141"/>
      <c r="D43" s="141"/>
      <c r="E43" s="57"/>
      <c r="F43" s="338" t="str">
        <f>IF(F5="","",F5)</f>
        <v/>
      </c>
      <c r="G43" s="338"/>
      <c r="H43" s="338"/>
      <c r="I43" s="338"/>
      <c r="J43" s="338"/>
      <c r="K43" s="338"/>
      <c r="L43" s="338"/>
      <c r="M43" s="338"/>
      <c r="N43" s="339"/>
      <c r="O43" s="29"/>
      <c r="P43" s="29"/>
      <c r="Q43" s="29"/>
      <c r="R43" s="100"/>
      <c r="S43" s="145" t="s">
        <v>56</v>
      </c>
      <c r="T43" s="146"/>
      <c r="U43" s="146"/>
      <c r="V43" s="147"/>
      <c r="W43" s="71" t="str">
        <f>W5</f>
        <v>T</v>
      </c>
      <c r="X43" s="340">
        <f>X5</f>
        <v>0</v>
      </c>
      <c r="Y43" s="341"/>
      <c r="Z43" s="341"/>
      <c r="AA43" s="341"/>
      <c r="AB43" s="341"/>
      <c r="AC43" s="341"/>
      <c r="AD43" s="341"/>
      <c r="AE43" s="342"/>
      <c r="AF43" s="100"/>
      <c r="AG43" s="90"/>
      <c r="AH43" s="90"/>
      <c r="AI43" s="90"/>
      <c r="AJ43" s="90"/>
      <c r="AK43" s="90"/>
      <c r="AL43" s="90"/>
      <c r="AM43" s="90"/>
      <c r="AN43" s="90"/>
      <c r="AO43" s="90"/>
      <c r="AP43" s="90"/>
      <c r="AQ43" s="90"/>
      <c r="AR43" s="60"/>
      <c r="AS43" s="60"/>
      <c r="AT43" s="64"/>
      <c r="AU43" s="67"/>
      <c r="AV43" s="67"/>
    </row>
    <row r="44" spans="1:58" ht="15" customHeight="1" thickTop="1" thickBot="1" x14ac:dyDescent="0.2">
      <c r="A44" s="30"/>
      <c r="B44" s="30"/>
      <c r="C44" s="30"/>
      <c r="D44" s="30"/>
      <c r="E44" s="30"/>
      <c r="F44" s="31"/>
      <c r="G44" s="31"/>
      <c r="H44" s="31"/>
      <c r="I44" s="31"/>
      <c r="J44" s="31"/>
      <c r="K44" s="31"/>
      <c r="L44" s="31"/>
      <c r="M44" s="31"/>
      <c r="N44" s="31"/>
      <c r="O44" s="15"/>
      <c r="P44" s="15"/>
      <c r="Q44" s="15"/>
      <c r="R44" s="32"/>
      <c r="S44" s="350" t="s">
        <v>31</v>
      </c>
      <c r="T44" s="351"/>
      <c r="U44" s="351"/>
      <c r="V44" s="351"/>
      <c r="W44" s="351"/>
      <c r="X44" s="351"/>
      <c r="Y44" s="351"/>
      <c r="Z44" s="351"/>
      <c r="AA44" s="351"/>
      <c r="AB44" s="351"/>
      <c r="AC44" s="351"/>
      <c r="AD44" s="351"/>
      <c r="AE44" s="352"/>
      <c r="AF44" s="100"/>
      <c r="AG44" s="90"/>
      <c r="AH44" s="90"/>
      <c r="AI44" s="90"/>
      <c r="AJ44" s="90"/>
      <c r="AK44" s="90"/>
      <c r="AL44" s="90"/>
      <c r="AM44" s="90"/>
      <c r="AN44" s="90"/>
      <c r="AO44" s="90"/>
      <c r="AP44" s="90"/>
      <c r="AQ44" s="90"/>
      <c r="AR44" s="60"/>
      <c r="AS44" s="60"/>
      <c r="AT44" s="64"/>
      <c r="AU44" s="67"/>
      <c r="AV44" s="67"/>
    </row>
    <row r="45" spans="1:58" ht="15" customHeight="1" thickTop="1" x14ac:dyDescent="0.15">
      <c r="A45" s="154" t="s">
        <v>24</v>
      </c>
      <c r="B45" s="155"/>
      <c r="C45" s="155"/>
      <c r="D45" s="155"/>
      <c r="E45" s="155"/>
      <c r="F45" s="160">
        <f>IF(F7="","",F7)</f>
        <v>0</v>
      </c>
      <c r="G45" s="160"/>
      <c r="H45" s="160"/>
      <c r="I45" s="160"/>
      <c r="J45" s="160"/>
      <c r="K45" s="160"/>
      <c r="L45" s="160"/>
      <c r="M45" s="160"/>
      <c r="N45" s="161"/>
      <c r="O45" s="15"/>
      <c r="P45" s="15"/>
      <c r="Q45" s="15"/>
      <c r="R45" s="32"/>
      <c r="S45" s="353" t="s">
        <v>32</v>
      </c>
      <c r="T45" s="354"/>
      <c r="U45" s="354"/>
      <c r="V45" s="355" t="str">
        <f>IF(V7="","",V7)</f>
        <v/>
      </c>
      <c r="W45" s="355"/>
      <c r="X45" s="355"/>
      <c r="Y45" s="355"/>
      <c r="Z45" s="355"/>
      <c r="AA45" s="355"/>
      <c r="AB45" s="355"/>
      <c r="AC45" s="355"/>
      <c r="AD45" s="355"/>
      <c r="AE45" s="356"/>
      <c r="AF45" s="100"/>
      <c r="AG45" s="90"/>
      <c r="AH45" s="90"/>
      <c r="AI45" s="90"/>
      <c r="AJ45" s="90"/>
      <c r="AK45" s="90"/>
      <c r="AL45" s="90"/>
      <c r="AM45" s="90"/>
      <c r="AN45" s="90"/>
      <c r="AO45" s="90"/>
      <c r="AP45" s="90"/>
      <c r="AQ45" s="90"/>
      <c r="AR45" s="60"/>
      <c r="AS45" s="60"/>
      <c r="AT45" s="64"/>
      <c r="AU45" s="67"/>
      <c r="AV45" s="67"/>
    </row>
    <row r="46" spans="1:58" ht="15" customHeight="1" x14ac:dyDescent="0.15">
      <c r="A46" s="156"/>
      <c r="B46" s="157"/>
      <c r="C46" s="157"/>
      <c r="D46" s="157"/>
      <c r="E46" s="157"/>
      <c r="F46" s="162"/>
      <c r="G46" s="162"/>
      <c r="H46" s="162"/>
      <c r="I46" s="162"/>
      <c r="J46" s="162"/>
      <c r="K46" s="162"/>
      <c r="L46" s="162"/>
      <c r="M46" s="162"/>
      <c r="N46" s="163"/>
      <c r="O46" s="15"/>
      <c r="P46" s="15"/>
      <c r="Q46" s="15"/>
      <c r="R46" s="32"/>
      <c r="S46" s="353"/>
      <c r="T46" s="354"/>
      <c r="U46" s="354"/>
      <c r="V46" s="355"/>
      <c r="W46" s="355"/>
      <c r="X46" s="355"/>
      <c r="Y46" s="355"/>
      <c r="Z46" s="355"/>
      <c r="AA46" s="355"/>
      <c r="AB46" s="355"/>
      <c r="AC46" s="355"/>
      <c r="AD46" s="355"/>
      <c r="AE46" s="356"/>
      <c r="AF46" s="100"/>
      <c r="AG46" s="100"/>
      <c r="AH46" s="100"/>
      <c r="AI46" s="100"/>
      <c r="AJ46" s="100"/>
      <c r="AK46" s="100"/>
      <c r="AL46" s="100"/>
      <c r="AM46" s="100"/>
      <c r="AN46" s="100"/>
      <c r="AO46" s="100"/>
      <c r="AP46" s="100"/>
      <c r="AQ46" s="100"/>
      <c r="AR46" s="95"/>
      <c r="AS46" s="95"/>
    </row>
    <row r="47" spans="1:58" ht="9.9499999999999993" customHeight="1" x14ac:dyDescent="0.15">
      <c r="A47" s="156"/>
      <c r="B47" s="157"/>
      <c r="C47" s="157"/>
      <c r="D47" s="157"/>
      <c r="E47" s="157"/>
      <c r="F47" s="162"/>
      <c r="G47" s="162"/>
      <c r="H47" s="162"/>
      <c r="I47" s="162"/>
      <c r="J47" s="162"/>
      <c r="K47" s="162"/>
      <c r="L47" s="162"/>
      <c r="M47" s="162"/>
      <c r="N47" s="163"/>
      <c r="O47" s="15"/>
      <c r="P47" s="15"/>
      <c r="Q47" s="15"/>
      <c r="R47" s="32"/>
      <c r="S47" s="357" t="s">
        <v>33</v>
      </c>
      <c r="T47" s="358"/>
      <c r="U47" s="358"/>
      <c r="V47" s="355" t="str">
        <f>IF(V9="","",V9)</f>
        <v/>
      </c>
      <c r="W47" s="355"/>
      <c r="X47" s="355"/>
      <c r="Y47" s="355"/>
      <c r="Z47" s="355"/>
      <c r="AA47" s="355"/>
      <c r="AB47" s="355"/>
      <c r="AC47" s="355"/>
      <c r="AD47" s="355"/>
      <c r="AE47" s="356"/>
      <c r="AF47" s="100"/>
      <c r="AG47" s="100"/>
      <c r="AH47" s="100"/>
      <c r="AI47" s="100"/>
      <c r="AJ47" s="100"/>
      <c r="AK47" s="100"/>
      <c r="AL47" s="100"/>
      <c r="AM47" s="100"/>
      <c r="AN47" s="100"/>
      <c r="AO47" s="100"/>
      <c r="AP47" s="100"/>
      <c r="AQ47" s="100"/>
      <c r="AR47" s="95"/>
      <c r="AS47" s="95"/>
    </row>
    <row r="48" spans="1:58" ht="24.95" customHeight="1" x14ac:dyDescent="0.15">
      <c r="A48" s="156"/>
      <c r="B48" s="157"/>
      <c r="C48" s="157"/>
      <c r="D48" s="157"/>
      <c r="E48" s="157"/>
      <c r="F48" s="162"/>
      <c r="G48" s="162"/>
      <c r="H48" s="162"/>
      <c r="I48" s="162"/>
      <c r="J48" s="162"/>
      <c r="K48" s="162"/>
      <c r="L48" s="162"/>
      <c r="M48" s="162"/>
      <c r="N48" s="163"/>
      <c r="O48" s="15"/>
      <c r="P48" s="15"/>
      <c r="Q48" s="15"/>
      <c r="R48" s="32"/>
      <c r="S48" s="357"/>
      <c r="T48" s="358"/>
      <c r="U48" s="358"/>
      <c r="V48" s="355"/>
      <c r="W48" s="355"/>
      <c r="X48" s="355"/>
      <c r="Y48" s="355"/>
      <c r="Z48" s="355"/>
      <c r="AA48" s="355"/>
      <c r="AB48" s="355"/>
      <c r="AC48" s="355"/>
      <c r="AD48" s="355"/>
      <c r="AE48" s="356"/>
      <c r="AF48" s="100"/>
      <c r="AG48" s="100"/>
      <c r="AH48" s="100"/>
      <c r="AI48" s="100"/>
      <c r="AJ48" s="100"/>
      <c r="AK48" s="100"/>
      <c r="AL48" s="100"/>
      <c r="AM48" s="100"/>
      <c r="AN48" s="100"/>
      <c r="AO48" s="100"/>
      <c r="AP48" s="100"/>
      <c r="AQ48" s="100"/>
      <c r="AR48" s="95"/>
      <c r="AS48" s="95"/>
    </row>
    <row r="49" spans="1:58" ht="9.9499999999999993" customHeight="1" thickBot="1" x14ac:dyDescent="0.2">
      <c r="A49" s="158"/>
      <c r="B49" s="159"/>
      <c r="C49" s="159"/>
      <c r="D49" s="159"/>
      <c r="E49" s="159"/>
      <c r="F49" s="164"/>
      <c r="G49" s="164"/>
      <c r="H49" s="164"/>
      <c r="I49" s="164"/>
      <c r="J49" s="164"/>
      <c r="K49" s="164"/>
      <c r="L49" s="164"/>
      <c r="M49" s="164"/>
      <c r="N49" s="165"/>
      <c r="O49" s="33"/>
      <c r="P49" s="33"/>
      <c r="Q49" s="33"/>
      <c r="R49" s="34"/>
      <c r="S49" s="357" t="s">
        <v>34</v>
      </c>
      <c r="T49" s="358"/>
      <c r="U49" s="358"/>
      <c r="V49" s="355" t="str">
        <f>IF(V11="","",V11)</f>
        <v/>
      </c>
      <c r="W49" s="355"/>
      <c r="X49" s="355"/>
      <c r="Y49" s="355"/>
      <c r="Z49" s="355"/>
      <c r="AA49" s="355"/>
      <c r="AB49" s="355"/>
      <c r="AC49" s="355"/>
      <c r="AD49" s="355"/>
      <c r="AE49" s="356"/>
      <c r="AF49" s="100"/>
      <c r="AG49" s="100"/>
      <c r="AH49" s="100"/>
      <c r="AI49" s="100"/>
      <c r="AJ49" s="100"/>
      <c r="AK49" s="100"/>
      <c r="AL49" s="100"/>
      <c r="AM49" s="100"/>
      <c r="AN49" s="100"/>
      <c r="AO49" s="100"/>
      <c r="AP49" s="100"/>
      <c r="AQ49" s="100"/>
      <c r="AR49" s="95"/>
      <c r="AS49" s="95"/>
    </row>
    <row r="50" spans="1:58" s="63" customFormat="1" ht="21.95" customHeight="1" thickTop="1" thickBot="1" x14ac:dyDescent="0.2">
      <c r="A50" s="100"/>
      <c r="B50" s="100"/>
      <c r="C50" s="100"/>
      <c r="D50" s="100"/>
      <c r="E50" s="100"/>
      <c r="F50" s="100"/>
      <c r="G50" s="100"/>
      <c r="H50" s="100"/>
      <c r="I50" s="100"/>
      <c r="J50" s="100"/>
      <c r="K50" s="100"/>
      <c r="L50" s="100"/>
      <c r="M50" s="100"/>
      <c r="N50" s="100"/>
      <c r="O50" s="100"/>
      <c r="P50" s="100"/>
      <c r="Q50" s="100"/>
      <c r="R50" s="101"/>
      <c r="S50" s="359"/>
      <c r="T50" s="360"/>
      <c r="U50" s="360"/>
      <c r="V50" s="361"/>
      <c r="W50" s="361"/>
      <c r="X50" s="361"/>
      <c r="Y50" s="361"/>
      <c r="Z50" s="361"/>
      <c r="AA50" s="361"/>
      <c r="AB50" s="361"/>
      <c r="AC50" s="361"/>
      <c r="AD50" s="361"/>
      <c r="AE50" s="362"/>
      <c r="AF50" s="100"/>
      <c r="AG50" s="100"/>
      <c r="AH50" s="100"/>
      <c r="AI50" s="100"/>
      <c r="AJ50" s="100"/>
      <c r="AK50" s="100"/>
      <c r="AL50" s="100"/>
      <c r="AM50" s="100"/>
      <c r="AN50" s="100"/>
      <c r="AO50" s="100"/>
      <c r="AP50" s="100"/>
      <c r="AQ50" s="100"/>
      <c r="AR50" s="95"/>
      <c r="AS50" s="95"/>
      <c r="AU50" s="66"/>
      <c r="AV50" s="66"/>
      <c r="AW50" s="66"/>
      <c r="AX50" s="66"/>
      <c r="AY50" s="66"/>
      <c r="AZ50" s="66"/>
      <c r="BA50" s="66"/>
      <c r="BB50" s="66"/>
      <c r="BC50" s="66"/>
      <c r="BD50" s="66"/>
      <c r="BE50" s="66"/>
      <c r="BF50" s="66"/>
    </row>
    <row r="51" spans="1:58" s="63" customFormat="1" ht="21.95" customHeight="1" thickTop="1" thickBot="1" x14ac:dyDescent="0.2">
      <c r="A51" s="100"/>
      <c r="B51" s="100"/>
      <c r="C51" s="100"/>
      <c r="D51" s="100"/>
      <c r="E51" s="100"/>
      <c r="F51" s="100"/>
      <c r="G51" s="100"/>
      <c r="H51" s="100"/>
      <c r="I51" s="100"/>
      <c r="J51" s="100"/>
      <c r="K51" s="100"/>
      <c r="L51" s="100"/>
      <c r="M51" s="100"/>
      <c r="N51" s="100"/>
      <c r="O51" s="100"/>
      <c r="P51" s="100"/>
      <c r="Q51" s="100"/>
      <c r="R51" s="101"/>
      <c r="S51" s="101"/>
      <c r="T51" s="101"/>
      <c r="U51" s="101"/>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95"/>
      <c r="AS51" s="95"/>
      <c r="AU51" s="66"/>
      <c r="AV51" s="66"/>
      <c r="AW51" s="66"/>
      <c r="AX51" s="66"/>
      <c r="AY51" s="66"/>
      <c r="AZ51" s="66"/>
      <c r="BA51" s="66"/>
      <c r="BB51" s="66"/>
      <c r="BC51" s="66"/>
      <c r="BD51" s="66"/>
      <c r="BE51" s="66"/>
      <c r="BF51" s="66"/>
    </row>
    <row r="52" spans="1:58" s="63" customFormat="1" ht="21.95" customHeight="1" thickTop="1" x14ac:dyDescent="0.15">
      <c r="A52" s="404" t="s">
        <v>5</v>
      </c>
      <c r="B52" s="406" t="s">
        <v>37</v>
      </c>
      <c r="C52" s="407"/>
      <c r="D52" s="407"/>
      <c r="E52" s="407"/>
      <c r="F52" s="407"/>
      <c r="G52" s="407"/>
      <c r="H52" s="408"/>
      <c r="I52" s="409" t="s">
        <v>26</v>
      </c>
      <c r="J52" s="410"/>
      <c r="K52" s="410"/>
      <c r="L52" s="410"/>
      <c r="M52" s="410"/>
      <c r="N52" s="410"/>
      <c r="O52" s="410"/>
      <c r="P52" s="410"/>
      <c r="Q52" s="411"/>
      <c r="R52" s="409" t="s">
        <v>28</v>
      </c>
      <c r="S52" s="411"/>
      <c r="T52" s="409" t="s">
        <v>29</v>
      </c>
      <c r="U52" s="411"/>
      <c r="V52" s="409" t="s">
        <v>55</v>
      </c>
      <c r="W52" s="410"/>
      <c r="X52" s="411"/>
      <c r="Y52" s="363" t="s">
        <v>30</v>
      </c>
      <c r="Z52" s="364"/>
      <c r="AA52" s="365"/>
      <c r="AB52" s="364" t="s">
        <v>27</v>
      </c>
      <c r="AC52" s="364"/>
      <c r="AD52" s="364"/>
      <c r="AE52" s="369"/>
      <c r="AF52" s="101"/>
      <c r="AG52" s="101"/>
      <c r="AH52" s="101"/>
      <c r="AI52" s="101"/>
      <c r="AJ52" s="101"/>
      <c r="AK52" s="101"/>
      <c r="AL52" s="101"/>
      <c r="AM52" s="101"/>
      <c r="AN52" s="101"/>
      <c r="AO52" s="101"/>
      <c r="AP52" s="101"/>
      <c r="AQ52" s="101"/>
      <c r="AR52" s="96"/>
      <c r="AS52" s="96"/>
      <c r="AU52" s="66"/>
      <c r="AV52" s="66"/>
      <c r="AW52" s="66"/>
      <c r="AX52" s="66"/>
      <c r="AY52" s="66"/>
      <c r="AZ52" s="66"/>
      <c r="BA52" s="66"/>
      <c r="BB52" s="66"/>
      <c r="BC52" s="66"/>
      <c r="BD52" s="66"/>
      <c r="BE52" s="66"/>
      <c r="BF52" s="66"/>
    </row>
    <row r="53" spans="1:58" s="63" customFormat="1" ht="21.95" customHeight="1" thickBot="1" x14ac:dyDescent="0.2">
      <c r="A53" s="405"/>
      <c r="B53" s="371" t="s">
        <v>68</v>
      </c>
      <c r="C53" s="372"/>
      <c r="D53" s="372"/>
      <c r="E53" s="372"/>
      <c r="F53" s="372"/>
      <c r="G53" s="372"/>
      <c r="H53" s="373"/>
      <c r="I53" s="412"/>
      <c r="J53" s="413"/>
      <c r="K53" s="413"/>
      <c r="L53" s="413"/>
      <c r="M53" s="413"/>
      <c r="N53" s="413"/>
      <c r="O53" s="413"/>
      <c r="P53" s="413"/>
      <c r="Q53" s="414"/>
      <c r="R53" s="412"/>
      <c r="S53" s="414"/>
      <c r="T53" s="412"/>
      <c r="U53" s="414"/>
      <c r="V53" s="412"/>
      <c r="W53" s="413"/>
      <c r="X53" s="414"/>
      <c r="Y53" s="366"/>
      <c r="Z53" s="367"/>
      <c r="AA53" s="368"/>
      <c r="AB53" s="367"/>
      <c r="AC53" s="367"/>
      <c r="AD53" s="367"/>
      <c r="AE53" s="370"/>
      <c r="AF53" s="101"/>
      <c r="AG53" s="101"/>
      <c r="AH53" s="101"/>
      <c r="AI53" s="101"/>
      <c r="AJ53" s="101"/>
      <c r="AK53" s="101"/>
      <c r="AL53" s="101"/>
      <c r="AM53" s="101"/>
      <c r="AN53" s="101"/>
      <c r="AO53" s="101"/>
      <c r="AP53" s="101"/>
      <c r="AQ53" s="101"/>
      <c r="AR53" s="96"/>
      <c r="AS53" s="96"/>
      <c r="AU53" s="66"/>
      <c r="AV53" s="66"/>
      <c r="AW53" s="66"/>
      <c r="AX53" s="66"/>
      <c r="AY53" s="66"/>
      <c r="AZ53" s="66"/>
      <c r="BA53" s="66"/>
      <c r="BB53" s="66"/>
      <c r="BC53" s="66"/>
      <c r="BD53" s="66"/>
      <c r="BE53" s="66"/>
      <c r="BF53" s="66"/>
    </row>
    <row r="54" spans="1:58" s="63" customFormat="1" ht="21.95" customHeight="1" thickTop="1" x14ac:dyDescent="0.15">
      <c r="A54" s="374">
        <v>1</v>
      </c>
      <c r="B54" s="375" t="str">
        <f t="shared" ref="B54:B65" si="3">IF(B16="","",B16)</f>
        <v/>
      </c>
      <c r="C54" s="376"/>
      <c r="D54" s="376"/>
      <c r="E54" s="376"/>
      <c r="F54" s="376"/>
      <c r="G54" s="376"/>
      <c r="H54" s="377"/>
      <c r="I54" s="378" t="str">
        <f>IF(I16="","",I16)</f>
        <v/>
      </c>
      <c r="J54" s="379"/>
      <c r="K54" s="379"/>
      <c r="L54" s="379"/>
      <c r="M54" s="379"/>
      <c r="N54" s="379"/>
      <c r="O54" s="379"/>
      <c r="P54" s="379"/>
      <c r="Q54" s="380"/>
      <c r="R54" s="384" t="str">
        <f>IF(R16="","",R16)</f>
        <v/>
      </c>
      <c r="S54" s="385"/>
      <c r="T54" s="388" t="str">
        <f>IF(T16="","",T16)</f>
        <v/>
      </c>
      <c r="U54" s="389"/>
      <c r="V54" s="392" t="str">
        <f>IF(V16="","",V16)</f>
        <v/>
      </c>
      <c r="W54" s="393"/>
      <c r="X54" s="394"/>
      <c r="Y54" s="398" t="str">
        <f>IF(Y16="","",Y16)</f>
        <v/>
      </c>
      <c r="Z54" s="399"/>
      <c r="AA54" s="400"/>
      <c r="AB54" s="423" t="str">
        <f>IF(AB16="","",AB16)</f>
        <v/>
      </c>
      <c r="AC54" s="424"/>
      <c r="AD54" s="424"/>
      <c r="AE54" s="425"/>
      <c r="AF54" s="100"/>
      <c r="AG54" s="100"/>
      <c r="AH54" s="100"/>
      <c r="AI54" s="100"/>
      <c r="AJ54" s="100"/>
      <c r="AK54" s="100"/>
      <c r="AL54" s="100"/>
      <c r="AM54" s="100"/>
      <c r="AN54" s="100"/>
      <c r="AO54" s="100"/>
      <c r="AP54" s="100"/>
      <c r="AQ54" s="100"/>
      <c r="AR54" s="95"/>
      <c r="AS54" s="95"/>
      <c r="AU54" s="66"/>
      <c r="AV54" s="66"/>
      <c r="AW54" s="66"/>
      <c r="AX54" s="66"/>
      <c r="AY54" s="66"/>
      <c r="AZ54" s="66"/>
      <c r="BA54" s="66"/>
      <c r="BB54" s="66"/>
      <c r="BC54" s="66"/>
      <c r="BD54" s="66"/>
      <c r="BE54" s="66"/>
      <c r="BF54" s="66"/>
    </row>
    <row r="55" spans="1:58" s="63" customFormat="1" ht="21.95" customHeight="1" x14ac:dyDescent="0.15">
      <c r="A55" s="214"/>
      <c r="B55" s="415" t="str">
        <f t="shared" si="3"/>
        <v/>
      </c>
      <c r="C55" s="416"/>
      <c r="D55" s="416"/>
      <c r="E55" s="416"/>
      <c r="F55" s="416"/>
      <c r="G55" s="416"/>
      <c r="H55" s="417"/>
      <c r="I55" s="381"/>
      <c r="J55" s="382"/>
      <c r="K55" s="382"/>
      <c r="L55" s="382"/>
      <c r="M55" s="382"/>
      <c r="N55" s="382"/>
      <c r="O55" s="382"/>
      <c r="P55" s="382"/>
      <c r="Q55" s="383"/>
      <c r="R55" s="386"/>
      <c r="S55" s="387"/>
      <c r="T55" s="390"/>
      <c r="U55" s="391"/>
      <c r="V55" s="395"/>
      <c r="W55" s="396"/>
      <c r="X55" s="397"/>
      <c r="Y55" s="401"/>
      <c r="Z55" s="402"/>
      <c r="AA55" s="403"/>
      <c r="AB55" s="426"/>
      <c r="AC55" s="427"/>
      <c r="AD55" s="427"/>
      <c r="AE55" s="428"/>
      <c r="AF55" s="100"/>
      <c r="AG55" s="100"/>
      <c r="AH55" s="100"/>
      <c r="AI55" s="100"/>
      <c r="AJ55" s="100"/>
      <c r="AK55" s="100"/>
      <c r="AL55" s="100"/>
      <c r="AM55" s="100"/>
      <c r="AN55" s="100"/>
      <c r="AO55" s="100"/>
      <c r="AP55" s="100"/>
      <c r="AQ55" s="100"/>
      <c r="AR55" s="95"/>
      <c r="AS55" s="95"/>
      <c r="AU55" s="66"/>
      <c r="AV55" s="66"/>
      <c r="AW55" s="66"/>
      <c r="AX55" s="66"/>
      <c r="AY55" s="66"/>
      <c r="AZ55" s="66"/>
      <c r="BA55" s="66"/>
      <c r="BB55" s="66"/>
      <c r="BC55" s="66"/>
      <c r="BD55" s="66"/>
      <c r="BE55" s="66"/>
      <c r="BF55" s="66"/>
    </row>
    <row r="56" spans="1:58" s="63" customFormat="1" ht="21.95" customHeight="1" x14ac:dyDescent="0.15">
      <c r="A56" s="374">
        <v>2</v>
      </c>
      <c r="B56" s="418" t="str">
        <f t="shared" si="3"/>
        <v/>
      </c>
      <c r="C56" s="419"/>
      <c r="D56" s="419"/>
      <c r="E56" s="419"/>
      <c r="F56" s="419"/>
      <c r="G56" s="419"/>
      <c r="H56" s="420"/>
      <c r="I56" s="378" t="str">
        <f>IF(I18="","",I18)</f>
        <v/>
      </c>
      <c r="J56" s="379"/>
      <c r="K56" s="379"/>
      <c r="L56" s="379"/>
      <c r="M56" s="379"/>
      <c r="N56" s="379"/>
      <c r="O56" s="379"/>
      <c r="P56" s="379"/>
      <c r="Q56" s="380"/>
      <c r="R56" s="384" t="str">
        <f>IF(R18="","",R18)</f>
        <v/>
      </c>
      <c r="S56" s="385"/>
      <c r="T56" s="421" t="str">
        <f>IF(T18="","",T18)</f>
        <v/>
      </c>
      <c r="U56" s="422"/>
      <c r="V56" s="429" t="str">
        <f>IF(V18="","",V18)</f>
        <v/>
      </c>
      <c r="W56" s="430"/>
      <c r="X56" s="431"/>
      <c r="Y56" s="432" t="str">
        <f>IF(Y18="","",Y18)</f>
        <v/>
      </c>
      <c r="Z56" s="433"/>
      <c r="AA56" s="434"/>
      <c r="AB56" s="435" t="str">
        <f>IF(AB18="","",AB18)</f>
        <v/>
      </c>
      <c r="AC56" s="436"/>
      <c r="AD56" s="436"/>
      <c r="AE56" s="437"/>
      <c r="AF56" s="100"/>
      <c r="AG56" s="100"/>
      <c r="AH56" s="100"/>
      <c r="AI56" s="100"/>
      <c r="AJ56" s="100"/>
      <c r="AK56" s="100"/>
      <c r="AL56" s="100"/>
      <c r="AM56" s="100"/>
      <c r="AN56" s="100"/>
      <c r="AO56" s="100"/>
      <c r="AP56" s="100"/>
      <c r="AQ56" s="100"/>
      <c r="AR56" s="95"/>
      <c r="AS56" s="95"/>
      <c r="AU56" s="66"/>
      <c r="AV56" s="66"/>
      <c r="AW56" s="66"/>
      <c r="AX56" s="66"/>
      <c r="AY56" s="66"/>
      <c r="AZ56" s="66"/>
      <c r="BA56" s="66"/>
      <c r="BB56" s="66"/>
      <c r="BC56" s="66"/>
      <c r="BD56" s="66"/>
      <c r="BE56" s="66"/>
      <c r="BF56" s="66"/>
    </row>
    <row r="57" spans="1:58" s="63" customFormat="1" ht="21.95" customHeight="1" x14ac:dyDescent="0.15">
      <c r="A57" s="214"/>
      <c r="B57" s="415" t="str">
        <f t="shared" si="3"/>
        <v/>
      </c>
      <c r="C57" s="416"/>
      <c r="D57" s="416"/>
      <c r="E57" s="416"/>
      <c r="F57" s="416"/>
      <c r="G57" s="416"/>
      <c r="H57" s="417"/>
      <c r="I57" s="381"/>
      <c r="J57" s="382"/>
      <c r="K57" s="382"/>
      <c r="L57" s="382"/>
      <c r="M57" s="382"/>
      <c r="N57" s="382"/>
      <c r="O57" s="382"/>
      <c r="P57" s="382"/>
      <c r="Q57" s="383"/>
      <c r="R57" s="386"/>
      <c r="S57" s="387"/>
      <c r="T57" s="390"/>
      <c r="U57" s="391"/>
      <c r="V57" s="395"/>
      <c r="W57" s="396"/>
      <c r="X57" s="397"/>
      <c r="Y57" s="401"/>
      <c r="Z57" s="402"/>
      <c r="AA57" s="403"/>
      <c r="AB57" s="426"/>
      <c r="AC57" s="427"/>
      <c r="AD57" s="427"/>
      <c r="AE57" s="428"/>
      <c r="AF57" s="100"/>
      <c r="AG57" s="100"/>
      <c r="AH57" s="100"/>
      <c r="AI57" s="100"/>
      <c r="AJ57" s="100"/>
      <c r="AK57" s="100"/>
      <c r="AL57" s="100"/>
      <c r="AM57" s="100"/>
      <c r="AN57" s="100"/>
      <c r="AO57" s="100"/>
      <c r="AP57" s="100"/>
      <c r="AQ57" s="100"/>
      <c r="AR57" s="95"/>
      <c r="AS57" s="95"/>
      <c r="AU57" s="66"/>
      <c r="AV57" s="66"/>
      <c r="AW57" s="66"/>
      <c r="AX57" s="66"/>
      <c r="AY57" s="66"/>
      <c r="AZ57" s="66"/>
      <c r="BA57" s="66"/>
      <c r="BB57" s="66"/>
      <c r="BC57" s="66"/>
      <c r="BD57" s="66"/>
      <c r="BE57" s="66"/>
      <c r="BF57" s="66"/>
    </row>
    <row r="58" spans="1:58" s="63" customFormat="1" ht="21.95" customHeight="1" x14ac:dyDescent="0.15">
      <c r="A58" s="374">
        <v>3</v>
      </c>
      <c r="B58" s="418" t="str">
        <f t="shared" si="3"/>
        <v/>
      </c>
      <c r="C58" s="419"/>
      <c r="D58" s="419"/>
      <c r="E58" s="419"/>
      <c r="F58" s="419"/>
      <c r="G58" s="419"/>
      <c r="H58" s="420"/>
      <c r="I58" s="378" t="str">
        <f>IF(I20="","",I20)</f>
        <v/>
      </c>
      <c r="J58" s="379"/>
      <c r="K58" s="379"/>
      <c r="L58" s="379"/>
      <c r="M58" s="379"/>
      <c r="N58" s="379"/>
      <c r="O58" s="379"/>
      <c r="P58" s="379"/>
      <c r="Q58" s="380"/>
      <c r="R58" s="384" t="str">
        <f>IF(R20="","",R20)</f>
        <v/>
      </c>
      <c r="S58" s="385"/>
      <c r="T58" s="421" t="str">
        <f>IF(T20="","",T20)</f>
        <v/>
      </c>
      <c r="U58" s="422"/>
      <c r="V58" s="429" t="str">
        <f>IF(V20="","",V20)</f>
        <v/>
      </c>
      <c r="W58" s="430"/>
      <c r="X58" s="431"/>
      <c r="Y58" s="432" t="str">
        <f>IF(Y20="","",Y20)</f>
        <v/>
      </c>
      <c r="Z58" s="433"/>
      <c r="AA58" s="434"/>
      <c r="AB58" s="435" t="str">
        <f>IF(AB20="","",AB20)</f>
        <v/>
      </c>
      <c r="AC58" s="436"/>
      <c r="AD58" s="436"/>
      <c r="AE58" s="437"/>
      <c r="AF58" s="100"/>
      <c r="AG58" s="100"/>
      <c r="AH58" s="100"/>
      <c r="AI58" s="100"/>
      <c r="AJ58" s="100"/>
      <c r="AK58" s="100"/>
      <c r="AL58" s="100"/>
      <c r="AM58" s="100"/>
      <c r="AN58" s="100"/>
      <c r="AO58" s="100"/>
      <c r="AP58" s="100"/>
      <c r="AQ58" s="100"/>
      <c r="AR58" s="95"/>
      <c r="AS58" s="95"/>
      <c r="AU58" s="66"/>
      <c r="AV58" s="66"/>
      <c r="AW58" s="66"/>
      <c r="AX58" s="66"/>
      <c r="AY58" s="66"/>
      <c r="AZ58" s="66"/>
      <c r="BA58" s="66"/>
      <c r="BB58" s="66"/>
      <c r="BC58" s="66"/>
      <c r="BD58" s="66"/>
      <c r="BE58" s="66"/>
      <c r="BF58" s="66"/>
    </row>
    <row r="59" spans="1:58" s="63" customFormat="1" ht="21.95" customHeight="1" x14ac:dyDescent="0.15">
      <c r="A59" s="214"/>
      <c r="B59" s="415" t="str">
        <f t="shared" si="3"/>
        <v/>
      </c>
      <c r="C59" s="416"/>
      <c r="D59" s="416"/>
      <c r="E59" s="416"/>
      <c r="F59" s="416"/>
      <c r="G59" s="416"/>
      <c r="H59" s="417"/>
      <c r="I59" s="381"/>
      <c r="J59" s="382"/>
      <c r="K59" s="382"/>
      <c r="L59" s="382"/>
      <c r="M59" s="382"/>
      <c r="N59" s="382"/>
      <c r="O59" s="382"/>
      <c r="P59" s="382"/>
      <c r="Q59" s="383"/>
      <c r="R59" s="386"/>
      <c r="S59" s="387"/>
      <c r="T59" s="390"/>
      <c r="U59" s="391"/>
      <c r="V59" s="395"/>
      <c r="W59" s="396"/>
      <c r="X59" s="397"/>
      <c r="Y59" s="401"/>
      <c r="Z59" s="402"/>
      <c r="AA59" s="403"/>
      <c r="AB59" s="426"/>
      <c r="AC59" s="427"/>
      <c r="AD59" s="427"/>
      <c r="AE59" s="428"/>
      <c r="AF59" s="100"/>
      <c r="AG59" s="100"/>
      <c r="AH59" s="100"/>
      <c r="AI59" s="100"/>
      <c r="AJ59" s="100"/>
      <c r="AK59" s="100"/>
      <c r="AL59" s="100"/>
      <c r="AM59" s="100"/>
      <c r="AN59" s="100"/>
      <c r="AO59" s="100"/>
      <c r="AP59" s="100"/>
      <c r="AQ59" s="100"/>
      <c r="AR59" s="95"/>
      <c r="AS59" s="95"/>
      <c r="AU59" s="66"/>
      <c r="AV59" s="66"/>
      <c r="AW59" s="66"/>
      <c r="AX59" s="66"/>
      <c r="AY59" s="66"/>
      <c r="AZ59" s="66"/>
      <c r="BA59" s="66"/>
      <c r="BB59" s="66"/>
      <c r="BC59" s="66"/>
      <c r="BD59" s="66"/>
      <c r="BE59" s="66"/>
      <c r="BF59" s="66"/>
    </row>
    <row r="60" spans="1:58" s="63" customFormat="1" ht="21.95" customHeight="1" x14ac:dyDescent="0.15">
      <c r="A60" s="374">
        <v>4</v>
      </c>
      <c r="B60" s="418" t="str">
        <f t="shared" si="3"/>
        <v/>
      </c>
      <c r="C60" s="419"/>
      <c r="D60" s="419"/>
      <c r="E60" s="419"/>
      <c r="F60" s="419"/>
      <c r="G60" s="419"/>
      <c r="H60" s="420"/>
      <c r="I60" s="378" t="str">
        <f>IF(I22="","",I22)</f>
        <v/>
      </c>
      <c r="J60" s="379"/>
      <c r="K60" s="379"/>
      <c r="L60" s="379"/>
      <c r="M60" s="379"/>
      <c r="N60" s="379"/>
      <c r="O60" s="379"/>
      <c r="P60" s="379"/>
      <c r="Q60" s="380"/>
      <c r="R60" s="384" t="str">
        <f>IF(R22="","",R22)</f>
        <v/>
      </c>
      <c r="S60" s="385"/>
      <c r="T60" s="421" t="str">
        <f>IF(T22="","",T22)</f>
        <v/>
      </c>
      <c r="U60" s="422"/>
      <c r="V60" s="429" t="str">
        <f>IF(V22="","",V22)</f>
        <v/>
      </c>
      <c r="W60" s="430"/>
      <c r="X60" s="431"/>
      <c r="Y60" s="432" t="str">
        <f>IF(Y22="","",Y22)</f>
        <v/>
      </c>
      <c r="Z60" s="433"/>
      <c r="AA60" s="434"/>
      <c r="AB60" s="435" t="str">
        <f>IF(AB22="","",AB22)</f>
        <v/>
      </c>
      <c r="AC60" s="436"/>
      <c r="AD60" s="436"/>
      <c r="AE60" s="437"/>
      <c r="AF60" s="100"/>
      <c r="AG60" s="100"/>
      <c r="AH60" s="100"/>
      <c r="AI60" s="100"/>
      <c r="AJ60" s="100"/>
      <c r="AK60" s="100"/>
      <c r="AL60" s="100"/>
      <c r="AM60" s="100"/>
      <c r="AN60" s="100"/>
      <c r="AO60" s="100"/>
      <c r="AP60" s="100"/>
      <c r="AQ60" s="100"/>
      <c r="AR60" s="95"/>
      <c r="AS60" s="95"/>
      <c r="AU60" s="66"/>
      <c r="AV60" s="66"/>
      <c r="AW60" s="66"/>
      <c r="AX60" s="66"/>
      <c r="AY60" s="66"/>
      <c r="AZ60" s="66"/>
      <c r="BA60" s="66"/>
      <c r="BB60" s="66"/>
      <c r="BC60" s="66"/>
      <c r="BD60" s="66"/>
      <c r="BE60" s="66"/>
      <c r="BF60" s="66"/>
    </row>
    <row r="61" spans="1:58" s="63" customFormat="1" ht="21.95" customHeight="1" x14ac:dyDescent="0.15">
      <c r="A61" s="214"/>
      <c r="B61" s="415" t="str">
        <f t="shared" si="3"/>
        <v/>
      </c>
      <c r="C61" s="416"/>
      <c r="D61" s="416"/>
      <c r="E61" s="416"/>
      <c r="F61" s="416"/>
      <c r="G61" s="416"/>
      <c r="H61" s="417"/>
      <c r="I61" s="381"/>
      <c r="J61" s="382"/>
      <c r="K61" s="382"/>
      <c r="L61" s="382"/>
      <c r="M61" s="382"/>
      <c r="N61" s="382"/>
      <c r="O61" s="382"/>
      <c r="P61" s="382"/>
      <c r="Q61" s="383"/>
      <c r="R61" s="386"/>
      <c r="S61" s="387"/>
      <c r="T61" s="390"/>
      <c r="U61" s="391"/>
      <c r="V61" s="395"/>
      <c r="W61" s="396"/>
      <c r="X61" s="397"/>
      <c r="Y61" s="401"/>
      <c r="Z61" s="402"/>
      <c r="AA61" s="403"/>
      <c r="AB61" s="426"/>
      <c r="AC61" s="427"/>
      <c r="AD61" s="427"/>
      <c r="AE61" s="428"/>
      <c r="AF61" s="100"/>
      <c r="AG61" s="100"/>
      <c r="AH61" s="100"/>
      <c r="AI61" s="100"/>
      <c r="AJ61" s="100"/>
      <c r="AK61" s="100"/>
      <c r="AL61" s="100"/>
      <c r="AM61" s="100"/>
      <c r="AN61" s="100"/>
      <c r="AO61" s="100"/>
      <c r="AP61" s="100"/>
      <c r="AQ61" s="100"/>
      <c r="AR61" s="95"/>
      <c r="AS61" s="95"/>
      <c r="AU61" s="66"/>
      <c r="AV61" s="66"/>
      <c r="AW61" s="66"/>
      <c r="AX61" s="66"/>
      <c r="AY61" s="66"/>
      <c r="AZ61" s="66"/>
      <c r="BA61" s="66"/>
      <c r="BB61" s="66"/>
      <c r="BC61" s="66"/>
      <c r="BD61" s="66"/>
      <c r="BE61" s="66"/>
      <c r="BF61" s="66"/>
    </row>
    <row r="62" spans="1:58" s="63" customFormat="1" ht="21.95" customHeight="1" x14ac:dyDescent="0.15">
      <c r="A62" s="374">
        <v>5</v>
      </c>
      <c r="B62" s="418" t="str">
        <f t="shared" si="3"/>
        <v/>
      </c>
      <c r="C62" s="419"/>
      <c r="D62" s="419"/>
      <c r="E62" s="419"/>
      <c r="F62" s="419"/>
      <c r="G62" s="419"/>
      <c r="H62" s="420"/>
      <c r="I62" s="378" t="str">
        <f>IF(I24="","",I24)</f>
        <v/>
      </c>
      <c r="J62" s="379"/>
      <c r="K62" s="379"/>
      <c r="L62" s="379"/>
      <c r="M62" s="379"/>
      <c r="N62" s="379"/>
      <c r="O62" s="379"/>
      <c r="P62" s="379"/>
      <c r="Q62" s="380"/>
      <c r="R62" s="384" t="str">
        <f>IF(R24="","",R24)</f>
        <v/>
      </c>
      <c r="S62" s="385"/>
      <c r="T62" s="421" t="str">
        <f>IF(T24="","",T24)</f>
        <v/>
      </c>
      <c r="U62" s="422"/>
      <c r="V62" s="429" t="str">
        <f>IF(V24="","",V24)</f>
        <v/>
      </c>
      <c r="W62" s="430"/>
      <c r="X62" s="431"/>
      <c r="Y62" s="432" t="str">
        <f>IF(Y24="","",Y24)</f>
        <v/>
      </c>
      <c r="Z62" s="433"/>
      <c r="AA62" s="434"/>
      <c r="AB62" s="435" t="str">
        <f>IF(AB24="","",AB24)</f>
        <v/>
      </c>
      <c r="AC62" s="436"/>
      <c r="AD62" s="436"/>
      <c r="AE62" s="437"/>
      <c r="AF62" s="100"/>
      <c r="AG62" s="100"/>
      <c r="AH62" s="100"/>
      <c r="AI62" s="100"/>
      <c r="AJ62" s="100"/>
      <c r="AK62" s="100"/>
      <c r="AL62" s="100"/>
      <c r="AM62" s="100"/>
      <c r="AN62" s="100"/>
      <c r="AO62" s="100"/>
      <c r="AP62" s="100"/>
      <c r="AQ62" s="100"/>
      <c r="AR62" s="95"/>
      <c r="AS62" s="95"/>
      <c r="AU62" s="66"/>
      <c r="AV62" s="66"/>
      <c r="AW62" s="66"/>
      <c r="AX62" s="66"/>
      <c r="AY62" s="66"/>
      <c r="AZ62" s="66"/>
      <c r="BA62" s="66"/>
      <c r="BB62" s="66"/>
      <c r="BC62" s="66"/>
      <c r="BD62" s="66"/>
      <c r="BE62" s="66"/>
      <c r="BF62" s="66"/>
    </row>
    <row r="63" spans="1:58" s="63" customFormat="1" ht="21.95" customHeight="1" x14ac:dyDescent="0.15">
      <c r="A63" s="214"/>
      <c r="B63" s="415" t="str">
        <f t="shared" si="3"/>
        <v/>
      </c>
      <c r="C63" s="416"/>
      <c r="D63" s="416"/>
      <c r="E63" s="416"/>
      <c r="F63" s="416"/>
      <c r="G63" s="416"/>
      <c r="H63" s="417"/>
      <c r="I63" s="381"/>
      <c r="J63" s="382"/>
      <c r="K63" s="382"/>
      <c r="L63" s="382"/>
      <c r="M63" s="382"/>
      <c r="N63" s="382"/>
      <c r="O63" s="382"/>
      <c r="P63" s="382"/>
      <c r="Q63" s="383"/>
      <c r="R63" s="386"/>
      <c r="S63" s="387"/>
      <c r="T63" s="390"/>
      <c r="U63" s="391"/>
      <c r="V63" s="395"/>
      <c r="W63" s="396"/>
      <c r="X63" s="397"/>
      <c r="Y63" s="401"/>
      <c r="Z63" s="402"/>
      <c r="AA63" s="403"/>
      <c r="AB63" s="426"/>
      <c r="AC63" s="427"/>
      <c r="AD63" s="427"/>
      <c r="AE63" s="428"/>
      <c r="AF63" s="100"/>
      <c r="AG63" s="100"/>
      <c r="AH63" s="100"/>
      <c r="AI63" s="100"/>
      <c r="AJ63" s="100"/>
      <c r="AK63" s="100"/>
      <c r="AL63" s="100"/>
      <c r="AM63" s="100"/>
      <c r="AN63" s="100"/>
      <c r="AO63" s="100"/>
      <c r="AP63" s="100"/>
      <c r="AQ63" s="100"/>
      <c r="AR63" s="95"/>
      <c r="AS63" s="95"/>
      <c r="AU63" s="66"/>
      <c r="AV63" s="66"/>
      <c r="AW63" s="66"/>
      <c r="AX63" s="66"/>
      <c r="AY63" s="66"/>
      <c r="AZ63" s="66"/>
      <c r="BA63" s="66"/>
      <c r="BB63" s="66"/>
      <c r="BC63" s="66"/>
      <c r="BD63" s="66"/>
      <c r="BE63" s="66"/>
      <c r="BF63" s="66"/>
    </row>
    <row r="64" spans="1:58" s="63" customFormat="1" ht="21.95" customHeight="1" x14ac:dyDescent="0.15">
      <c r="A64" s="258">
        <v>6</v>
      </c>
      <c r="B64" s="418" t="str">
        <f t="shared" si="3"/>
        <v/>
      </c>
      <c r="C64" s="419"/>
      <c r="D64" s="419"/>
      <c r="E64" s="419"/>
      <c r="F64" s="419"/>
      <c r="G64" s="419"/>
      <c r="H64" s="420"/>
      <c r="I64" s="378" t="str">
        <f>IF(I26="","",I26)</f>
        <v/>
      </c>
      <c r="J64" s="379"/>
      <c r="K64" s="379"/>
      <c r="L64" s="379"/>
      <c r="M64" s="379"/>
      <c r="N64" s="379"/>
      <c r="O64" s="379"/>
      <c r="P64" s="379"/>
      <c r="Q64" s="380"/>
      <c r="R64" s="384" t="str">
        <f>IF(R26="","",R26)</f>
        <v/>
      </c>
      <c r="S64" s="385"/>
      <c r="T64" s="421" t="str">
        <f>IF(T26="","",T26)</f>
        <v/>
      </c>
      <c r="U64" s="422"/>
      <c r="V64" s="429" t="str">
        <f>IF(V26="","",V26)</f>
        <v/>
      </c>
      <c r="W64" s="430"/>
      <c r="X64" s="431"/>
      <c r="Y64" s="432" t="str">
        <f>IF(Y26="","",Y26)</f>
        <v/>
      </c>
      <c r="Z64" s="433"/>
      <c r="AA64" s="434"/>
      <c r="AB64" s="435" t="str">
        <f>IF(AB26="","",AB26)</f>
        <v/>
      </c>
      <c r="AC64" s="436"/>
      <c r="AD64" s="436"/>
      <c r="AE64" s="437"/>
      <c r="AF64" s="100"/>
      <c r="AG64" s="100"/>
      <c r="AH64" s="100"/>
      <c r="AI64" s="100"/>
      <c r="AJ64" s="100"/>
      <c r="AK64" s="100"/>
      <c r="AL64" s="100"/>
      <c r="AM64" s="100"/>
      <c r="AN64" s="100"/>
      <c r="AO64" s="100"/>
      <c r="AP64" s="100"/>
      <c r="AQ64" s="100"/>
      <c r="AR64" s="95"/>
      <c r="AS64" s="95"/>
      <c r="AU64" s="66"/>
      <c r="AV64" s="66"/>
      <c r="AW64" s="66"/>
      <c r="AX64" s="66"/>
      <c r="AY64" s="66"/>
      <c r="AZ64" s="66"/>
      <c r="BA64" s="66"/>
      <c r="BB64" s="66"/>
      <c r="BC64" s="66"/>
      <c r="BD64" s="66"/>
      <c r="BE64" s="66"/>
      <c r="BF64" s="66"/>
    </row>
    <row r="65" spans="1:58" s="63" customFormat="1" ht="21.95" customHeight="1" thickBot="1" x14ac:dyDescent="0.2">
      <c r="A65" s="259"/>
      <c r="B65" s="454" t="str">
        <f t="shared" si="3"/>
        <v/>
      </c>
      <c r="C65" s="455"/>
      <c r="D65" s="455"/>
      <c r="E65" s="455"/>
      <c r="F65" s="455"/>
      <c r="G65" s="455"/>
      <c r="H65" s="456"/>
      <c r="I65" s="438"/>
      <c r="J65" s="439"/>
      <c r="K65" s="439"/>
      <c r="L65" s="439"/>
      <c r="M65" s="439"/>
      <c r="N65" s="439"/>
      <c r="O65" s="439"/>
      <c r="P65" s="439"/>
      <c r="Q65" s="440"/>
      <c r="R65" s="441"/>
      <c r="S65" s="442"/>
      <c r="T65" s="443"/>
      <c r="U65" s="444"/>
      <c r="V65" s="445"/>
      <c r="W65" s="446"/>
      <c r="X65" s="447"/>
      <c r="Y65" s="448"/>
      <c r="Z65" s="449"/>
      <c r="AA65" s="450"/>
      <c r="AB65" s="451"/>
      <c r="AC65" s="452"/>
      <c r="AD65" s="452"/>
      <c r="AE65" s="453"/>
      <c r="AF65" s="100"/>
      <c r="AG65" s="100"/>
      <c r="AH65" s="100"/>
      <c r="AI65" s="100"/>
      <c r="AJ65" s="100"/>
      <c r="AK65" s="100"/>
      <c r="AL65" s="100"/>
      <c r="AM65" s="100"/>
      <c r="AN65" s="100"/>
      <c r="AO65" s="100"/>
      <c r="AP65" s="100"/>
      <c r="AQ65" s="100"/>
      <c r="AR65" s="95"/>
      <c r="AS65" s="95"/>
      <c r="AU65" s="66"/>
      <c r="AV65" s="66"/>
      <c r="AW65" s="66"/>
      <c r="AX65" s="66"/>
      <c r="AY65" s="66"/>
      <c r="AZ65" s="66"/>
      <c r="BA65" s="66"/>
      <c r="BB65" s="66"/>
      <c r="BC65" s="66"/>
      <c r="BD65" s="66"/>
      <c r="BE65" s="66"/>
      <c r="BF65" s="66"/>
    </row>
    <row r="66" spans="1:58" s="63" customFormat="1" ht="20.100000000000001" customHeight="1" thickTop="1" thickBot="1" x14ac:dyDescent="0.2">
      <c r="A66" s="35"/>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85"/>
      <c r="AG66" s="85"/>
      <c r="AH66" s="85"/>
      <c r="AI66" s="85"/>
      <c r="AJ66" s="85"/>
      <c r="AK66" s="85"/>
      <c r="AL66" s="85"/>
      <c r="AM66" s="85"/>
      <c r="AN66" s="85"/>
      <c r="AO66" s="85"/>
      <c r="AP66" s="85"/>
      <c r="AQ66" s="85"/>
      <c r="AR66" s="59"/>
      <c r="AS66" s="59"/>
      <c r="AU66" s="66"/>
      <c r="AV66" s="66"/>
      <c r="AW66" s="66"/>
      <c r="AX66" s="66"/>
      <c r="AY66" s="66"/>
      <c r="AZ66" s="66"/>
      <c r="BA66" s="66"/>
      <c r="BB66" s="66"/>
      <c r="BC66" s="66"/>
      <c r="BD66" s="66"/>
      <c r="BE66" s="66"/>
      <c r="BF66" s="66"/>
    </row>
    <row r="67" spans="1:58" ht="20.100000000000001" customHeight="1" thickTop="1" thickBot="1" x14ac:dyDescent="0.2">
      <c r="A67" s="35"/>
      <c r="B67" s="100"/>
      <c r="C67" s="100"/>
      <c r="D67" s="100"/>
      <c r="E67" s="100"/>
      <c r="F67" s="100"/>
      <c r="G67" s="100"/>
      <c r="H67" s="100"/>
      <c r="I67" s="100"/>
      <c r="J67" s="100"/>
      <c r="K67" s="100"/>
      <c r="L67" s="100"/>
      <c r="M67" s="100"/>
      <c r="N67" s="100"/>
      <c r="O67" s="100"/>
      <c r="P67" s="100"/>
      <c r="Q67" s="100"/>
      <c r="R67" s="287" t="s">
        <v>55</v>
      </c>
      <c r="S67" s="288"/>
      <c r="T67" s="289" t="s">
        <v>27</v>
      </c>
      <c r="U67" s="289"/>
      <c r="V67" s="289"/>
      <c r="W67" s="289"/>
      <c r="X67" s="290" t="s">
        <v>57</v>
      </c>
      <c r="Y67" s="290"/>
      <c r="Z67" s="290"/>
      <c r="AA67" s="291"/>
      <c r="AB67" s="292" t="s">
        <v>59</v>
      </c>
      <c r="AC67" s="290"/>
      <c r="AD67" s="290"/>
      <c r="AE67" s="293"/>
      <c r="AK67" s="85"/>
    </row>
    <row r="68" spans="1:58" ht="20.100000000000001" customHeight="1" thickTop="1" x14ac:dyDescent="0.15">
      <c r="A68" s="306" t="s">
        <v>43</v>
      </c>
      <c r="B68" s="307"/>
      <c r="C68" s="307"/>
      <c r="D68" s="308" t="s">
        <v>44</v>
      </c>
      <c r="E68" s="309"/>
      <c r="F68" s="526" t="str">
        <f>IF(F35="","",F35)</f>
        <v/>
      </c>
      <c r="G68" s="527"/>
      <c r="H68" s="527"/>
      <c r="I68" s="527"/>
      <c r="J68" s="527"/>
      <c r="K68" s="527"/>
      <c r="L68" s="527"/>
      <c r="M68" s="528"/>
      <c r="N68" s="100"/>
      <c r="O68" s="100"/>
      <c r="P68" s="100"/>
      <c r="Q68" s="100"/>
      <c r="R68" s="294">
        <v>0.1</v>
      </c>
      <c r="S68" s="295"/>
      <c r="T68" s="520">
        <f>IF(T30="","",T30)</f>
        <v>0</v>
      </c>
      <c r="U68" s="521"/>
      <c r="V68" s="521"/>
      <c r="W68" s="521"/>
      <c r="X68" s="522">
        <f>IF(X30="","",X30)</f>
        <v>0</v>
      </c>
      <c r="Y68" s="514"/>
      <c r="Z68" s="514"/>
      <c r="AA68" s="523"/>
      <c r="AB68" s="513">
        <f>IF(AB30="","",AB30)</f>
        <v>0</v>
      </c>
      <c r="AC68" s="514"/>
      <c r="AD68" s="514"/>
      <c r="AE68" s="515"/>
      <c r="AK68" s="85"/>
    </row>
    <row r="69" spans="1:58" s="68" customFormat="1" ht="20.100000000000001" customHeight="1" x14ac:dyDescent="0.15">
      <c r="A69" s="318" t="s">
        <v>45</v>
      </c>
      <c r="B69" s="319"/>
      <c r="C69" s="319"/>
      <c r="D69" s="320" t="s">
        <v>44</v>
      </c>
      <c r="E69" s="321"/>
      <c r="F69" s="524" t="str">
        <f>IF(F36="","",F36)</f>
        <v/>
      </c>
      <c r="G69" s="524"/>
      <c r="H69" s="524"/>
      <c r="I69" s="524"/>
      <c r="J69" s="524"/>
      <c r="K69" s="524"/>
      <c r="L69" s="524"/>
      <c r="M69" s="525"/>
      <c r="N69" s="37"/>
      <c r="O69" s="37"/>
      <c r="P69" s="37"/>
      <c r="Q69" s="37"/>
      <c r="R69" s="312" t="s">
        <v>60</v>
      </c>
      <c r="S69" s="313"/>
      <c r="T69" s="520">
        <f>IF(T31="","",T31)</f>
        <v>0</v>
      </c>
      <c r="U69" s="521"/>
      <c r="V69" s="521"/>
      <c r="W69" s="521"/>
      <c r="X69" s="522">
        <f t="shared" ref="X69:X71" si="4">IF(X31="","",X31)</f>
        <v>0</v>
      </c>
      <c r="Y69" s="514"/>
      <c r="Z69" s="514"/>
      <c r="AA69" s="523"/>
      <c r="AB69" s="513">
        <f t="shared" ref="AB69:AB71" si="5">IF(AB31="","",AB31)</f>
        <v>0</v>
      </c>
      <c r="AC69" s="514"/>
      <c r="AD69" s="514"/>
      <c r="AE69" s="515"/>
      <c r="AF69" s="7"/>
      <c r="AG69" s="7"/>
      <c r="AH69" s="7"/>
      <c r="AI69" s="7"/>
      <c r="AJ69" s="7"/>
      <c r="AK69" s="7"/>
      <c r="AL69" s="7"/>
      <c r="AM69" s="7"/>
      <c r="AN69" s="7"/>
      <c r="AO69" s="7"/>
      <c r="AP69" s="7"/>
      <c r="AQ69" s="7"/>
      <c r="AR69" s="61"/>
      <c r="AS69" s="61"/>
      <c r="AT69" s="65"/>
    </row>
    <row r="70" spans="1:58" s="68" customFormat="1" ht="20.100000000000001" customHeight="1" x14ac:dyDescent="0.15">
      <c r="A70" s="318" t="s">
        <v>46</v>
      </c>
      <c r="B70" s="319"/>
      <c r="C70" s="319"/>
      <c r="D70" s="320" t="s">
        <v>44</v>
      </c>
      <c r="E70" s="321"/>
      <c r="F70" s="324" t="str">
        <f>IF(F37="","",F37)</f>
        <v/>
      </c>
      <c r="G70" s="325"/>
      <c r="H70" s="325"/>
      <c r="I70" s="325"/>
      <c r="J70" s="325"/>
      <c r="K70" s="325"/>
      <c r="L70" s="325"/>
      <c r="M70" s="326"/>
      <c r="N70" s="38"/>
      <c r="O70" s="39"/>
      <c r="P70" s="39"/>
      <c r="Q70" s="39"/>
      <c r="R70" s="294">
        <v>0.08</v>
      </c>
      <c r="S70" s="295"/>
      <c r="T70" s="520">
        <f>IF(T32="","",T32)</f>
        <v>0</v>
      </c>
      <c r="U70" s="521"/>
      <c r="V70" s="521"/>
      <c r="W70" s="521"/>
      <c r="X70" s="522">
        <f t="shared" si="4"/>
        <v>0</v>
      </c>
      <c r="Y70" s="514"/>
      <c r="Z70" s="514"/>
      <c r="AA70" s="523"/>
      <c r="AB70" s="513">
        <f t="shared" si="5"/>
        <v>0</v>
      </c>
      <c r="AC70" s="514"/>
      <c r="AD70" s="514"/>
      <c r="AE70" s="515"/>
      <c r="AF70" s="7"/>
      <c r="AG70" s="7"/>
      <c r="AH70" s="7"/>
      <c r="AI70" s="7"/>
      <c r="AJ70" s="7"/>
      <c r="AK70" s="7"/>
      <c r="AL70" s="7"/>
      <c r="AM70" s="7"/>
      <c r="AN70" s="7"/>
      <c r="AO70" s="7"/>
      <c r="AP70" s="7"/>
      <c r="AQ70" s="7"/>
      <c r="AR70" s="61"/>
      <c r="AS70" s="61"/>
      <c r="AT70" s="65"/>
    </row>
    <row r="71" spans="1:58" s="68" customFormat="1" ht="18" customHeight="1" thickBot="1" x14ac:dyDescent="0.2">
      <c r="A71" s="343" t="s">
        <v>47</v>
      </c>
      <c r="B71" s="344"/>
      <c r="C71" s="344"/>
      <c r="D71" s="345" t="s">
        <v>44</v>
      </c>
      <c r="E71" s="346"/>
      <c r="F71" s="331" t="str">
        <f>IF(F38="","",F38)</f>
        <v/>
      </c>
      <c r="G71" s="331"/>
      <c r="H71" s="331"/>
      <c r="I71" s="331"/>
      <c r="J71" s="331"/>
      <c r="K71" s="331"/>
      <c r="L71" s="331"/>
      <c r="M71" s="347"/>
      <c r="N71" s="40"/>
      <c r="O71" s="39"/>
      <c r="P71" s="39"/>
      <c r="Q71" s="39"/>
      <c r="R71" s="327" t="s">
        <v>25</v>
      </c>
      <c r="S71" s="328"/>
      <c r="T71" s="516">
        <f>IF(T33="","",T33)</f>
        <v>0</v>
      </c>
      <c r="U71" s="517"/>
      <c r="V71" s="517"/>
      <c r="W71" s="517"/>
      <c r="X71" s="331" t="str">
        <f t="shared" si="4"/>
        <v>-</v>
      </c>
      <c r="Y71" s="332"/>
      <c r="Z71" s="332"/>
      <c r="AA71" s="333"/>
      <c r="AB71" s="518">
        <f t="shared" si="5"/>
        <v>0</v>
      </c>
      <c r="AC71" s="332"/>
      <c r="AD71" s="332"/>
      <c r="AE71" s="519"/>
      <c r="AF71" s="7"/>
      <c r="AG71" s="7"/>
      <c r="AH71" s="7"/>
      <c r="AI71" s="7"/>
      <c r="AJ71" s="7"/>
      <c r="AK71" s="7"/>
      <c r="AL71" s="7"/>
      <c r="AM71" s="7"/>
      <c r="AN71" s="7"/>
      <c r="AO71" s="7"/>
      <c r="AP71" s="7"/>
      <c r="AQ71" s="7"/>
      <c r="AR71" s="61"/>
      <c r="AS71" s="61"/>
      <c r="AT71" s="65"/>
    </row>
    <row r="72" spans="1:58" s="68" customFormat="1" ht="18" customHeight="1" thickTop="1" x14ac:dyDescent="0.15">
      <c r="A72" s="36"/>
      <c r="B72" s="36"/>
      <c r="C72" s="36"/>
      <c r="D72" s="36"/>
      <c r="E72" s="36"/>
      <c r="F72" s="41"/>
      <c r="G72" s="41"/>
      <c r="H72" s="41"/>
      <c r="I72" s="41"/>
      <c r="J72" s="41"/>
      <c r="K72" s="41"/>
      <c r="L72" s="41"/>
      <c r="M72" s="41"/>
      <c r="N72" s="42"/>
      <c r="O72" s="42"/>
      <c r="P72" s="42"/>
      <c r="Q72" s="42"/>
      <c r="R72" s="42"/>
      <c r="S72" s="42"/>
      <c r="T72" s="42"/>
      <c r="U72" s="42"/>
      <c r="V72" s="42"/>
      <c r="W72" s="42"/>
      <c r="X72" s="42"/>
      <c r="Y72" s="42"/>
      <c r="Z72" s="42"/>
      <c r="AA72" s="42"/>
      <c r="AB72" s="42"/>
      <c r="AC72" s="42"/>
      <c r="AD72" s="42"/>
      <c r="AE72" s="42"/>
      <c r="AF72" s="7"/>
      <c r="AG72" s="7"/>
      <c r="AH72" s="7"/>
      <c r="AI72" s="7"/>
      <c r="AJ72" s="7"/>
      <c r="AK72" s="7"/>
      <c r="AL72" s="7"/>
      <c r="AM72" s="7"/>
      <c r="AN72" s="7"/>
      <c r="AO72" s="7"/>
      <c r="AP72" s="7"/>
      <c r="AQ72" s="7"/>
      <c r="AR72" s="61"/>
      <c r="AS72" s="61"/>
      <c r="AT72" s="65"/>
    </row>
    <row r="73" spans="1:58" s="68" customFormat="1" ht="18" customHeight="1" x14ac:dyDescent="0.15">
      <c r="A73" s="14" t="s">
        <v>14</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7"/>
      <c r="AF73" s="7"/>
      <c r="AG73" s="7"/>
      <c r="AH73" s="7"/>
      <c r="AI73" s="7"/>
      <c r="AJ73" s="7"/>
      <c r="AK73" s="7"/>
      <c r="AL73" s="7"/>
      <c r="AM73" s="7"/>
      <c r="AN73" s="7"/>
      <c r="AO73" s="7"/>
      <c r="AP73" s="7"/>
      <c r="AQ73" s="7"/>
      <c r="AR73" s="61"/>
      <c r="AS73" s="61"/>
      <c r="AT73" s="65"/>
    </row>
    <row r="74" spans="1:58" s="68" customFormat="1" ht="18" customHeight="1" thickBo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7"/>
      <c r="AF74" s="7"/>
      <c r="AG74" s="7"/>
      <c r="AH74" s="7"/>
      <c r="AI74" s="7"/>
      <c r="AJ74" s="7"/>
      <c r="AK74" s="7"/>
      <c r="AL74" s="7"/>
      <c r="AM74" s="7"/>
      <c r="AN74" s="7"/>
      <c r="AO74" s="7"/>
      <c r="AP74" s="7"/>
      <c r="AQ74" s="7"/>
      <c r="AR74" s="61"/>
      <c r="AS74" s="61"/>
      <c r="AT74" s="65"/>
    </row>
    <row r="75" spans="1:58" s="68" customFormat="1" ht="18" customHeight="1" thickTop="1" x14ac:dyDescent="0.15">
      <c r="A75" s="462" t="s">
        <v>11</v>
      </c>
      <c r="B75" s="463"/>
      <c r="C75" s="463"/>
      <c r="D75" s="464"/>
      <c r="E75" s="468"/>
      <c r="F75" s="469"/>
      <c r="G75" s="469"/>
      <c r="H75" s="469"/>
      <c r="I75" s="469"/>
      <c r="J75" s="469"/>
      <c r="K75" s="470"/>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61"/>
      <c r="AS75" s="61"/>
      <c r="AT75" s="65"/>
    </row>
    <row r="76" spans="1:58" s="68" customFormat="1" ht="18" customHeight="1" x14ac:dyDescent="0.15">
      <c r="A76" s="465"/>
      <c r="B76" s="466"/>
      <c r="C76" s="466"/>
      <c r="D76" s="467"/>
      <c r="E76" s="471"/>
      <c r="F76" s="472"/>
      <c r="G76" s="472"/>
      <c r="H76" s="472"/>
      <c r="I76" s="472"/>
      <c r="J76" s="472"/>
      <c r="K76" s="473"/>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61"/>
      <c r="AS76" s="61"/>
      <c r="AT76" s="65"/>
    </row>
    <row r="77" spans="1:58" s="68" customFormat="1" ht="18" customHeight="1" x14ac:dyDescent="0.15">
      <c r="A77" s="474" t="s">
        <v>12</v>
      </c>
      <c r="B77" s="475"/>
      <c r="C77" s="475"/>
      <c r="D77" s="476"/>
      <c r="E77" s="477"/>
      <c r="F77" s="478"/>
      <c r="G77" s="478"/>
      <c r="H77" s="478"/>
      <c r="I77" s="478"/>
      <c r="J77" s="478"/>
      <c r="K77" s="479"/>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61"/>
      <c r="AS77" s="61"/>
      <c r="AT77" s="65"/>
    </row>
    <row r="78" spans="1:58" s="68" customFormat="1" ht="18" customHeight="1" thickBot="1" x14ac:dyDescent="0.2">
      <c r="A78" s="465"/>
      <c r="B78" s="466"/>
      <c r="C78" s="466"/>
      <c r="D78" s="467"/>
      <c r="E78" s="471"/>
      <c r="F78" s="472"/>
      <c r="G78" s="472"/>
      <c r="H78" s="472"/>
      <c r="I78" s="472"/>
      <c r="J78" s="472"/>
      <c r="K78" s="473"/>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61"/>
      <c r="AS78" s="61"/>
      <c r="AT78" s="65"/>
    </row>
    <row r="79" spans="1:58" s="68" customFormat="1" ht="18" customHeight="1" thickTop="1" x14ac:dyDescent="0.15">
      <c r="A79" s="474" t="s">
        <v>13</v>
      </c>
      <c r="B79" s="475"/>
      <c r="C79" s="475"/>
      <c r="D79" s="476"/>
      <c r="E79" s="477"/>
      <c r="F79" s="478"/>
      <c r="G79" s="478"/>
      <c r="H79" s="478"/>
      <c r="I79" s="478"/>
      <c r="J79" s="478"/>
      <c r="K79" s="479"/>
      <c r="L79" s="7"/>
      <c r="M79" s="7"/>
      <c r="N79" s="7"/>
      <c r="O79" s="7"/>
      <c r="P79" s="7"/>
      <c r="Q79" s="7"/>
      <c r="R79" s="7"/>
      <c r="S79" s="506" t="s">
        <v>18</v>
      </c>
      <c r="T79" s="507"/>
      <c r="U79" s="507"/>
      <c r="V79" s="508"/>
      <c r="W79" s="511"/>
      <c r="X79" s="511"/>
      <c r="Y79" s="511" t="s">
        <v>0</v>
      </c>
      <c r="Z79" s="511"/>
      <c r="AA79" s="511"/>
      <c r="AB79" s="511" t="s">
        <v>1</v>
      </c>
      <c r="AC79" s="511"/>
      <c r="AD79" s="511"/>
      <c r="AE79" s="497" t="s">
        <v>2</v>
      </c>
      <c r="AF79" s="7"/>
      <c r="AG79" s="7"/>
      <c r="AH79" s="7"/>
      <c r="AI79" s="7"/>
      <c r="AJ79" s="7"/>
      <c r="AK79" s="7"/>
      <c r="AL79" s="7"/>
      <c r="AM79" s="7"/>
      <c r="AN79" s="7"/>
      <c r="AO79" s="7"/>
      <c r="AP79" s="7"/>
      <c r="AQ79" s="7"/>
      <c r="AR79" s="61"/>
      <c r="AS79" s="61"/>
      <c r="AT79" s="65"/>
    </row>
    <row r="80" spans="1:58" s="68" customFormat="1" ht="18" customHeight="1" thickBot="1" x14ac:dyDescent="0.2">
      <c r="A80" s="480"/>
      <c r="B80" s="481"/>
      <c r="C80" s="481"/>
      <c r="D80" s="482"/>
      <c r="E80" s="483"/>
      <c r="F80" s="484"/>
      <c r="G80" s="484"/>
      <c r="H80" s="484"/>
      <c r="I80" s="484"/>
      <c r="J80" s="484"/>
      <c r="K80" s="485"/>
      <c r="L80" s="7"/>
      <c r="M80" s="7"/>
      <c r="N80" s="7"/>
      <c r="O80" s="7"/>
      <c r="P80" s="7"/>
      <c r="Q80" s="7"/>
      <c r="R80" s="7"/>
      <c r="S80" s="509"/>
      <c r="T80" s="481"/>
      <c r="U80" s="481"/>
      <c r="V80" s="510"/>
      <c r="W80" s="512"/>
      <c r="X80" s="512"/>
      <c r="Y80" s="512"/>
      <c r="Z80" s="512"/>
      <c r="AA80" s="512"/>
      <c r="AB80" s="512"/>
      <c r="AC80" s="512"/>
      <c r="AD80" s="512"/>
      <c r="AE80" s="498"/>
      <c r="AF80" s="7"/>
      <c r="AG80" s="7"/>
      <c r="AH80" s="7"/>
      <c r="AI80" s="7"/>
      <c r="AJ80" s="7"/>
      <c r="AK80" s="7"/>
      <c r="AL80" s="7"/>
      <c r="AM80" s="7"/>
      <c r="AN80" s="7"/>
      <c r="AO80" s="7"/>
      <c r="AP80" s="7"/>
      <c r="AQ80" s="7"/>
      <c r="AR80" s="61"/>
      <c r="AS80" s="61"/>
      <c r="AT80" s="65"/>
    </row>
    <row r="81" spans="1:46" s="68" customFormat="1" ht="20.100000000000001" customHeight="1" thickTop="1" thickBo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61"/>
      <c r="AS81" s="61"/>
      <c r="AT81" s="65"/>
    </row>
    <row r="82" spans="1:46" s="68" customFormat="1" ht="20.100000000000001" customHeight="1" thickTop="1" x14ac:dyDescent="0.15">
      <c r="A82" s="7"/>
      <c r="B82" s="7"/>
      <c r="C82" s="7"/>
      <c r="D82" s="7"/>
      <c r="E82" s="7"/>
      <c r="F82" s="7"/>
      <c r="G82" s="7"/>
      <c r="H82" s="7"/>
      <c r="I82" s="7"/>
      <c r="J82" s="7"/>
      <c r="K82" s="499" t="s">
        <v>9</v>
      </c>
      <c r="L82" s="500"/>
      <c r="M82" s="500"/>
      <c r="N82" s="16"/>
      <c r="O82" s="17"/>
      <c r="P82" s="18"/>
      <c r="Q82" s="17"/>
      <c r="R82" s="17"/>
      <c r="S82" s="17"/>
      <c r="T82" s="501" t="s">
        <v>10</v>
      </c>
      <c r="U82" s="500"/>
      <c r="V82" s="502"/>
      <c r="W82" s="501" t="s">
        <v>8</v>
      </c>
      <c r="X82" s="500"/>
      <c r="Y82" s="500"/>
      <c r="Z82" s="500"/>
      <c r="AA82" s="500"/>
      <c r="AB82" s="503"/>
      <c r="AC82" s="504" t="s">
        <v>22</v>
      </c>
      <c r="AD82" s="500"/>
      <c r="AE82" s="505"/>
      <c r="AF82" s="7"/>
      <c r="AG82" s="7"/>
      <c r="AH82" s="7"/>
      <c r="AI82" s="7"/>
      <c r="AJ82" s="7"/>
      <c r="AK82" s="7"/>
      <c r="AL82" s="7"/>
      <c r="AM82" s="7"/>
      <c r="AN82" s="7"/>
      <c r="AO82" s="7"/>
      <c r="AP82" s="7"/>
      <c r="AQ82" s="7"/>
      <c r="AR82" s="61"/>
      <c r="AS82" s="61"/>
      <c r="AT82" s="65"/>
    </row>
    <row r="83" spans="1:46" s="68" customFormat="1" ht="20.100000000000001" customHeight="1" x14ac:dyDescent="0.15">
      <c r="A83" s="7"/>
      <c r="B83" s="7"/>
      <c r="C83" s="7"/>
      <c r="D83" s="7"/>
      <c r="E83" s="7"/>
      <c r="F83" s="7"/>
      <c r="G83" s="7"/>
      <c r="H83" s="7"/>
      <c r="I83" s="7"/>
      <c r="J83" s="7"/>
      <c r="K83" s="19"/>
      <c r="L83" s="8"/>
      <c r="M83" s="8"/>
      <c r="N83" s="9"/>
      <c r="O83" s="8"/>
      <c r="P83" s="10"/>
      <c r="Q83" s="8"/>
      <c r="R83" s="8"/>
      <c r="S83" s="8"/>
      <c r="T83" s="9"/>
      <c r="U83" s="8"/>
      <c r="V83" s="10"/>
      <c r="W83" s="9"/>
      <c r="X83" s="8"/>
      <c r="Y83" s="11"/>
      <c r="Z83" s="8"/>
      <c r="AA83" s="8"/>
      <c r="AB83" s="8"/>
      <c r="AC83" s="12"/>
      <c r="AD83" s="8"/>
      <c r="AE83" s="20"/>
      <c r="AF83" s="7"/>
      <c r="AG83" s="7"/>
      <c r="AH83" s="7"/>
      <c r="AI83" s="7"/>
      <c r="AJ83" s="7"/>
      <c r="AK83" s="7"/>
      <c r="AL83" s="7"/>
      <c r="AM83" s="7"/>
      <c r="AN83" s="7"/>
      <c r="AO83" s="7"/>
      <c r="AP83" s="7"/>
      <c r="AQ83" s="7"/>
      <c r="AR83" s="61"/>
      <c r="AS83" s="61"/>
      <c r="AT83" s="65"/>
    </row>
    <row r="84" spans="1:46" x14ac:dyDescent="0.15">
      <c r="A84" s="7"/>
      <c r="B84" s="7"/>
      <c r="C84" s="7"/>
      <c r="D84" s="7"/>
      <c r="E84" s="7"/>
      <c r="F84" s="7"/>
      <c r="G84" s="7"/>
      <c r="H84" s="7"/>
      <c r="I84" s="7"/>
      <c r="J84" s="7"/>
      <c r="K84" s="19"/>
      <c r="L84" s="8"/>
      <c r="M84" s="8"/>
      <c r="N84" s="9"/>
      <c r="O84" s="8"/>
      <c r="P84" s="10"/>
      <c r="Q84" s="8"/>
      <c r="R84" s="8"/>
      <c r="S84" s="8"/>
      <c r="T84" s="9"/>
      <c r="U84" s="8"/>
      <c r="V84" s="10"/>
      <c r="W84" s="9"/>
      <c r="X84" s="8"/>
      <c r="Y84" s="8"/>
      <c r="Z84" s="8"/>
      <c r="AA84" s="8"/>
      <c r="AB84" s="8"/>
      <c r="AC84" s="12"/>
      <c r="AD84" s="8"/>
      <c r="AE84" s="20"/>
    </row>
    <row r="85" spans="1:46" ht="14.25" thickBot="1" x14ac:dyDescent="0.2">
      <c r="A85" s="7"/>
      <c r="B85" s="7"/>
      <c r="C85" s="7"/>
      <c r="D85" s="7"/>
      <c r="E85" s="7"/>
      <c r="F85" s="7"/>
      <c r="G85" s="7"/>
      <c r="H85" s="7"/>
      <c r="I85" s="7"/>
      <c r="J85" s="7"/>
      <c r="K85" s="21"/>
      <c r="L85" s="98"/>
      <c r="M85" s="98"/>
      <c r="N85" s="22"/>
      <c r="O85" s="98"/>
      <c r="P85" s="23"/>
      <c r="Q85" s="98"/>
      <c r="R85" s="98"/>
      <c r="S85" s="98"/>
      <c r="T85" s="22"/>
      <c r="U85" s="98"/>
      <c r="V85" s="23"/>
      <c r="W85" s="22"/>
      <c r="X85" s="98"/>
      <c r="Y85" s="98"/>
      <c r="Z85" s="98"/>
      <c r="AA85" s="98"/>
      <c r="AB85" s="98"/>
      <c r="AC85" s="24"/>
      <c r="AD85" s="98"/>
      <c r="AE85" s="25"/>
    </row>
    <row r="86" spans="1:46" ht="14.25" thickTop="1" x14ac:dyDescent="0.15">
      <c r="A86" s="7"/>
      <c r="B86" s="7"/>
      <c r="C86" s="7"/>
      <c r="D86" s="7"/>
      <c r="E86" s="7"/>
      <c r="F86" s="7"/>
      <c r="G86" s="7"/>
      <c r="H86" s="7"/>
      <c r="I86" s="7"/>
      <c r="J86" s="7"/>
      <c r="K86" s="66"/>
      <c r="L86" s="66"/>
      <c r="M86" s="66"/>
      <c r="N86" s="66"/>
      <c r="O86" s="66"/>
      <c r="P86" s="66"/>
      <c r="Q86" s="66"/>
      <c r="R86" s="66"/>
      <c r="S86" s="66"/>
      <c r="T86" s="66"/>
      <c r="U86" s="66"/>
      <c r="V86" s="66"/>
      <c r="W86" s="66"/>
      <c r="X86" s="66"/>
      <c r="Y86" s="66"/>
      <c r="Z86" s="66"/>
      <c r="AA86" s="66"/>
      <c r="AB86" s="66"/>
      <c r="AC86" s="66"/>
      <c r="AD86" s="66"/>
      <c r="AE86" s="66"/>
    </row>
    <row r="87" spans="1:46" x14ac:dyDescent="0.15">
      <c r="A87" s="7"/>
      <c r="B87" s="7"/>
      <c r="C87" s="7"/>
      <c r="D87" s="7"/>
      <c r="E87" s="7"/>
      <c r="F87" s="7"/>
      <c r="G87" s="7"/>
      <c r="H87" s="7"/>
      <c r="I87" s="7"/>
      <c r="J87" s="7"/>
      <c r="K87" s="66"/>
      <c r="L87" s="66"/>
      <c r="M87" s="66"/>
      <c r="N87" s="66"/>
      <c r="O87" s="66"/>
      <c r="P87" s="66"/>
      <c r="Q87" s="66"/>
      <c r="R87" s="66"/>
      <c r="S87" s="66"/>
      <c r="T87" s="66"/>
      <c r="U87" s="66"/>
      <c r="V87" s="66"/>
      <c r="W87" s="66"/>
      <c r="X87" s="66"/>
      <c r="Y87" s="66"/>
      <c r="Z87" s="66"/>
      <c r="AA87" s="66"/>
      <c r="AB87" s="66"/>
      <c r="AC87" s="66"/>
      <c r="AD87" s="66"/>
      <c r="AE87" s="66"/>
    </row>
    <row r="88" spans="1:46"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1:46" x14ac:dyDescent="0.15">
      <c r="A89" s="2"/>
      <c r="B89" s="2"/>
      <c r="C89" s="2"/>
      <c r="D89" s="2"/>
      <c r="E89" s="2"/>
      <c r="F89" s="2"/>
      <c r="G89" s="2"/>
      <c r="H89" s="3"/>
      <c r="I89" s="3"/>
      <c r="J89" s="3"/>
      <c r="K89" s="3"/>
      <c r="L89" s="3"/>
      <c r="M89" s="3"/>
      <c r="N89" s="3"/>
      <c r="O89" s="3"/>
      <c r="P89" s="3"/>
      <c r="Q89" s="3"/>
      <c r="R89" s="3"/>
      <c r="S89" s="3"/>
      <c r="T89" s="3"/>
      <c r="U89" s="3"/>
      <c r="V89" s="3"/>
      <c r="W89" s="3"/>
      <c r="X89" s="3"/>
      <c r="Y89" s="3"/>
      <c r="Z89" s="3"/>
      <c r="AA89" s="3"/>
      <c r="AB89" s="3"/>
      <c r="AC89" s="3"/>
      <c r="AD89" s="3"/>
      <c r="AE89" s="3"/>
    </row>
    <row r="90" spans="1:46" x14ac:dyDescent="0.15">
      <c r="A90" s="2"/>
      <c r="B90" s="2"/>
      <c r="C90" s="2"/>
      <c r="D90" s="2"/>
      <c r="E90" s="2"/>
      <c r="F90" s="2"/>
      <c r="G90" s="2"/>
      <c r="H90" s="3"/>
      <c r="I90" s="3"/>
      <c r="J90" s="3"/>
      <c r="K90" s="3"/>
      <c r="L90" s="3"/>
      <c r="M90" s="3"/>
      <c r="N90" s="3"/>
      <c r="O90" s="3"/>
      <c r="P90" s="3"/>
      <c r="Q90" s="3"/>
      <c r="R90" s="3"/>
      <c r="S90" s="3"/>
      <c r="T90" s="3"/>
      <c r="U90" s="3"/>
      <c r="V90" s="3"/>
      <c r="W90" s="3"/>
      <c r="X90" s="3"/>
      <c r="Y90" s="3"/>
      <c r="Z90" s="3"/>
      <c r="AA90" s="3"/>
      <c r="AB90" s="3"/>
      <c r="AC90" s="3"/>
      <c r="AD90" s="3"/>
      <c r="AE90" s="3"/>
    </row>
    <row r="91" spans="1:46" x14ac:dyDescent="0.15">
      <c r="A91" s="2"/>
      <c r="B91" s="2"/>
      <c r="C91" s="2"/>
      <c r="D91" s="2"/>
      <c r="E91" s="2"/>
      <c r="F91" s="2"/>
      <c r="G91" s="2"/>
      <c r="H91" s="3"/>
      <c r="I91" s="3"/>
      <c r="J91" s="3"/>
      <c r="K91" s="3"/>
      <c r="L91" s="3"/>
      <c r="M91" s="3"/>
      <c r="N91" s="3"/>
      <c r="O91" s="3"/>
      <c r="P91" s="3"/>
      <c r="Q91" s="3"/>
      <c r="R91" s="3"/>
      <c r="S91" s="3"/>
      <c r="T91" s="3"/>
      <c r="U91" s="3"/>
      <c r="V91" s="3"/>
      <c r="W91" s="3"/>
      <c r="X91" s="3"/>
      <c r="Y91" s="3"/>
      <c r="Z91" s="3"/>
      <c r="AA91" s="3"/>
      <c r="AB91" s="3"/>
      <c r="AC91" s="3"/>
      <c r="AD91" s="3"/>
      <c r="AE91" s="3"/>
    </row>
  </sheetData>
  <sheetProtection formatCells="0"/>
  <mergeCells count="279">
    <mergeCell ref="AH2:AQ2"/>
    <mergeCell ref="AH3:AQ3"/>
    <mergeCell ref="B4:D4"/>
    <mergeCell ref="F4:N4"/>
    <mergeCell ref="S4:V4"/>
    <mergeCell ref="W4:AE4"/>
    <mergeCell ref="AH4:AQ4"/>
    <mergeCell ref="A1:AE1"/>
    <mergeCell ref="A2:I2"/>
    <mergeCell ref="S2:V2"/>
    <mergeCell ref="W2:X2"/>
    <mergeCell ref="Z2:AA2"/>
    <mergeCell ref="AC2:AD2"/>
    <mergeCell ref="S7:U8"/>
    <mergeCell ref="V7:AE8"/>
    <mergeCell ref="AG8:AG9"/>
    <mergeCell ref="AH8:AQ9"/>
    <mergeCell ref="S9:U10"/>
    <mergeCell ref="V9:AE10"/>
    <mergeCell ref="AH10:AQ10"/>
    <mergeCell ref="B5:D5"/>
    <mergeCell ref="F5:N5"/>
    <mergeCell ref="S5:V5"/>
    <mergeCell ref="X5:AE5"/>
    <mergeCell ref="AH5:AQ5"/>
    <mergeCell ref="S6:AE6"/>
    <mergeCell ref="AG6:AG7"/>
    <mergeCell ref="AH6:AQ7"/>
    <mergeCell ref="A7:E11"/>
    <mergeCell ref="F7:N11"/>
    <mergeCell ref="S11:U12"/>
    <mergeCell ref="V11:AE12"/>
    <mergeCell ref="AH11:AQ11"/>
    <mergeCell ref="AH13:AQ13"/>
    <mergeCell ref="A14:A15"/>
    <mergeCell ref="B14:H14"/>
    <mergeCell ref="I14:Q15"/>
    <mergeCell ref="R14:S15"/>
    <mergeCell ref="T14:U15"/>
    <mergeCell ref="V14:X15"/>
    <mergeCell ref="A18:A19"/>
    <mergeCell ref="B18:H18"/>
    <mergeCell ref="I18:Q19"/>
    <mergeCell ref="R18:S19"/>
    <mergeCell ref="T18:U19"/>
    <mergeCell ref="Y14:AA15"/>
    <mergeCell ref="AB14:AE15"/>
    <mergeCell ref="AH14:AQ14"/>
    <mergeCell ref="B15:H15"/>
    <mergeCell ref="A16:A17"/>
    <mergeCell ref="B16:H16"/>
    <mergeCell ref="I16:Q17"/>
    <mergeCell ref="R16:S17"/>
    <mergeCell ref="T16:U17"/>
    <mergeCell ref="V16:X17"/>
    <mergeCell ref="V18:X19"/>
    <mergeCell ref="Y18:AA19"/>
    <mergeCell ref="AB18:AE19"/>
    <mergeCell ref="AH18:AQ18"/>
    <mergeCell ref="B19:H19"/>
    <mergeCell ref="AH19:AQ19"/>
    <mergeCell ref="Y16:AA17"/>
    <mergeCell ref="AB16:AE17"/>
    <mergeCell ref="AH16:AQ16"/>
    <mergeCell ref="B17:H17"/>
    <mergeCell ref="AH17:AQ17"/>
    <mergeCell ref="A22:A23"/>
    <mergeCell ref="B22:H22"/>
    <mergeCell ref="I22:Q23"/>
    <mergeCell ref="R22:S23"/>
    <mergeCell ref="T22:U23"/>
    <mergeCell ref="A20:A21"/>
    <mergeCell ref="B20:H20"/>
    <mergeCell ref="I20:Q21"/>
    <mergeCell ref="R20:S21"/>
    <mergeCell ref="T20:U21"/>
    <mergeCell ref="V22:X23"/>
    <mergeCell ref="Y22:AA23"/>
    <mergeCell ref="AB22:AE23"/>
    <mergeCell ref="AH22:AQ22"/>
    <mergeCell ref="B23:H23"/>
    <mergeCell ref="AH23:AQ23"/>
    <mergeCell ref="Y20:AA21"/>
    <mergeCell ref="AB20:AE21"/>
    <mergeCell ref="AH20:AQ20"/>
    <mergeCell ref="B21:H21"/>
    <mergeCell ref="AH21:AQ21"/>
    <mergeCell ref="V20:X21"/>
    <mergeCell ref="A26:A27"/>
    <mergeCell ref="B26:H26"/>
    <mergeCell ref="I26:Q27"/>
    <mergeCell ref="R26:S27"/>
    <mergeCell ref="T26:U27"/>
    <mergeCell ref="A24:A25"/>
    <mergeCell ref="B24:H24"/>
    <mergeCell ref="I24:Q25"/>
    <mergeCell ref="R24:S25"/>
    <mergeCell ref="T24:U25"/>
    <mergeCell ref="V26:X27"/>
    <mergeCell ref="Y26:AA27"/>
    <mergeCell ref="AB26:AE27"/>
    <mergeCell ref="AH26:AQ26"/>
    <mergeCell ref="B27:H27"/>
    <mergeCell ref="AH27:AQ27"/>
    <mergeCell ref="Y24:AA25"/>
    <mergeCell ref="AB24:AE25"/>
    <mergeCell ref="AH24:AQ24"/>
    <mergeCell ref="B25:H25"/>
    <mergeCell ref="AH25:AQ25"/>
    <mergeCell ref="V24:X25"/>
    <mergeCell ref="AH28:AQ28"/>
    <mergeCell ref="R29:S29"/>
    <mergeCell ref="T29:W29"/>
    <mergeCell ref="X29:AA29"/>
    <mergeCell ref="AB29:AE29"/>
    <mergeCell ref="R30:S30"/>
    <mergeCell ref="T30:W30"/>
    <mergeCell ref="X30:AA30"/>
    <mergeCell ref="AB30:AE30"/>
    <mergeCell ref="AB33:AE33"/>
    <mergeCell ref="AH35:AQ35"/>
    <mergeCell ref="A35:C35"/>
    <mergeCell ref="D35:E35"/>
    <mergeCell ref="F35:M35"/>
    <mergeCell ref="R31:S31"/>
    <mergeCell ref="T31:W31"/>
    <mergeCell ref="X31:AA31"/>
    <mergeCell ref="AB31:AE31"/>
    <mergeCell ref="R32:S32"/>
    <mergeCell ref="T32:W32"/>
    <mergeCell ref="X32:AA32"/>
    <mergeCell ref="AB32:AE32"/>
    <mergeCell ref="A36:C36"/>
    <mergeCell ref="D36:E36"/>
    <mergeCell ref="F36:M36"/>
    <mergeCell ref="A37:C37"/>
    <mergeCell ref="D37:E37"/>
    <mergeCell ref="F37:M37"/>
    <mergeCell ref="R33:S33"/>
    <mergeCell ref="T33:W33"/>
    <mergeCell ref="X33:AA33"/>
    <mergeCell ref="B42:D42"/>
    <mergeCell ref="F42:N42"/>
    <mergeCell ref="S42:V42"/>
    <mergeCell ref="W42:AE42"/>
    <mergeCell ref="B43:D43"/>
    <mergeCell ref="F43:N43"/>
    <mergeCell ref="S43:V43"/>
    <mergeCell ref="X43:AE43"/>
    <mergeCell ref="A38:C38"/>
    <mergeCell ref="D38:E38"/>
    <mergeCell ref="F38:M38"/>
    <mergeCell ref="A39:AE39"/>
    <mergeCell ref="A40:I40"/>
    <mergeCell ref="S40:V40"/>
    <mergeCell ref="W40:X40"/>
    <mergeCell ref="Z40:AA40"/>
    <mergeCell ref="AC40:AD40"/>
    <mergeCell ref="S44:AE44"/>
    <mergeCell ref="A45:E49"/>
    <mergeCell ref="F45:N49"/>
    <mergeCell ref="S45:U46"/>
    <mergeCell ref="V45:AE46"/>
    <mergeCell ref="S47:U48"/>
    <mergeCell ref="V47:AE48"/>
    <mergeCell ref="S49:U50"/>
    <mergeCell ref="V49:AE50"/>
    <mergeCell ref="Y52:AA53"/>
    <mergeCell ref="AB52:AE53"/>
    <mergeCell ref="B53:H53"/>
    <mergeCell ref="A54:A55"/>
    <mergeCell ref="B54:H54"/>
    <mergeCell ref="I54:Q55"/>
    <mergeCell ref="R54:S55"/>
    <mergeCell ref="T54:U55"/>
    <mergeCell ref="V54:X55"/>
    <mergeCell ref="Y54:AA55"/>
    <mergeCell ref="A52:A53"/>
    <mergeCell ref="B52:H52"/>
    <mergeCell ref="I52:Q53"/>
    <mergeCell ref="R52:S53"/>
    <mergeCell ref="T52:U53"/>
    <mergeCell ref="V52:X53"/>
    <mergeCell ref="B57:H57"/>
    <mergeCell ref="A58:A59"/>
    <mergeCell ref="B58:H58"/>
    <mergeCell ref="I58:Q59"/>
    <mergeCell ref="R58:S59"/>
    <mergeCell ref="T58:U59"/>
    <mergeCell ref="AB54:AE55"/>
    <mergeCell ref="B55:H55"/>
    <mergeCell ref="A56:A57"/>
    <mergeCell ref="B56:H56"/>
    <mergeCell ref="I56:Q57"/>
    <mergeCell ref="R56:S57"/>
    <mergeCell ref="T56:U57"/>
    <mergeCell ref="V56:X57"/>
    <mergeCell ref="Y56:AA57"/>
    <mergeCell ref="AB56:AE57"/>
    <mergeCell ref="V58:X59"/>
    <mergeCell ref="Y58:AA59"/>
    <mergeCell ref="AB58:AE59"/>
    <mergeCell ref="B59:H59"/>
    <mergeCell ref="A60:A61"/>
    <mergeCell ref="B60:H60"/>
    <mergeCell ref="I60:Q61"/>
    <mergeCell ref="R60:S61"/>
    <mergeCell ref="T60:U61"/>
    <mergeCell ref="V60:X61"/>
    <mergeCell ref="Y60:AA61"/>
    <mergeCell ref="AB60:AE61"/>
    <mergeCell ref="B61:H61"/>
    <mergeCell ref="A62:A63"/>
    <mergeCell ref="B62:H62"/>
    <mergeCell ref="I62:Q63"/>
    <mergeCell ref="R62:S63"/>
    <mergeCell ref="T62:U63"/>
    <mergeCell ref="V62:X63"/>
    <mergeCell ref="Y62:AA63"/>
    <mergeCell ref="AB62:AE63"/>
    <mergeCell ref="B63:H63"/>
    <mergeCell ref="A64:A65"/>
    <mergeCell ref="B64:H64"/>
    <mergeCell ref="I64:Q65"/>
    <mergeCell ref="R64:S65"/>
    <mergeCell ref="T64:U65"/>
    <mergeCell ref="V64:X65"/>
    <mergeCell ref="Y64:AA65"/>
    <mergeCell ref="AB64:AE65"/>
    <mergeCell ref="B65:H65"/>
    <mergeCell ref="R67:S67"/>
    <mergeCell ref="T67:W67"/>
    <mergeCell ref="X67:AA67"/>
    <mergeCell ref="AB67:AE67"/>
    <mergeCell ref="A68:C68"/>
    <mergeCell ref="D68:E68"/>
    <mergeCell ref="F68:M68"/>
    <mergeCell ref="R68:S68"/>
    <mergeCell ref="T68:W68"/>
    <mergeCell ref="X68:AA68"/>
    <mergeCell ref="AB68:AE68"/>
    <mergeCell ref="A69:C69"/>
    <mergeCell ref="D69:E69"/>
    <mergeCell ref="F69:M69"/>
    <mergeCell ref="R69:S69"/>
    <mergeCell ref="T69:W69"/>
    <mergeCell ref="X69:AA69"/>
    <mergeCell ref="AB69:AE69"/>
    <mergeCell ref="A75:D76"/>
    <mergeCell ref="E75:K76"/>
    <mergeCell ref="A77:D78"/>
    <mergeCell ref="E77:K78"/>
    <mergeCell ref="A79:D80"/>
    <mergeCell ref="E79:K80"/>
    <mergeCell ref="AB70:AE70"/>
    <mergeCell ref="A71:C71"/>
    <mergeCell ref="D71:E71"/>
    <mergeCell ref="F71:M71"/>
    <mergeCell ref="R71:S71"/>
    <mergeCell ref="T71:W71"/>
    <mergeCell ref="X71:AA71"/>
    <mergeCell ref="AB71:AE71"/>
    <mergeCell ref="A70:C70"/>
    <mergeCell ref="D70:E70"/>
    <mergeCell ref="F70:M70"/>
    <mergeCell ref="R70:S70"/>
    <mergeCell ref="T70:W70"/>
    <mergeCell ref="X70:AA70"/>
    <mergeCell ref="AE79:AE80"/>
    <mergeCell ref="K82:M82"/>
    <mergeCell ref="T82:V82"/>
    <mergeCell ref="W82:AB82"/>
    <mergeCell ref="AC82:AE82"/>
    <mergeCell ref="S79:V80"/>
    <mergeCell ref="W79:X80"/>
    <mergeCell ref="Y79:Y80"/>
    <mergeCell ref="Z79:AA80"/>
    <mergeCell ref="AB79:AB80"/>
    <mergeCell ref="AC79:AD80"/>
  </mergeCells>
  <phoneticPr fontId="1"/>
  <conditionalFormatting sqref="AF5">
    <cfRule type="cellIs" dxfId="1" priority="2" operator="equal">
      <formula>13</formula>
    </cfRule>
  </conditionalFormatting>
  <conditionalFormatting sqref="AF4">
    <cfRule type="cellIs" dxfId="0" priority="1" operator="equal">
      <formula>7</formula>
    </cfRule>
  </conditionalFormatting>
  <dataValidations count="2">
    <dataValidation allowBlank="1" showDropDown="1" showInputMessage="1" showErrorMessage="1" sqref="AB30:AB33 X30:X33 X68:X71 AB68:AB71" xr:uid="{7009F537-103B-4A98-8580-E36E4711DDB9}"/>
    <dataValidation type="list" allowBlank="1" showInputMessage="1" showErrorMessage="1" sqref="V16 V18 V20 V22 V24 V26" xr:uid="{849127CA-2EFD-432D-83AB-13EDBF4716AC}">
      <formula1>"10％,8％(軽),8%,非課税"</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oddFooter>&amp;R&amp;8 2023年〇月
指定請求書（定期支払伝票）Ver.2</oddFooter>
  </headerFooter>
  <rowBreaks count="1" manualBreakCount="1">
    <brk id="38"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請求書作成時の注意点（Excel）</vt:lpstr>
      <vt:lpstr>請求書（記入例）（Excel）</vt:lpstr>
      <vt:lpstr>請求書（貴社控・定期支払伝票）</vt:lpstr>
      <vt:lpstr>'請求書（記入例）（Excel）'!Print_Area</vt:lpstr>
      <vt:lpstr>'請求書（貴社控・定期支払伝票）'!Print_Area</vt:lpstr>
      <vt:lpstr>'請求書作成時の注意点（Excel）'!Print_Area</vt:lpstr>
    </vt:vector>
  </TitlesOfParts>
  <Company>日本空調サービス株式会社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鳥居 健治</dc:creator>
  <cp:lastModifiedBy>篠田 佳代子</cp:lastModifiedBy>
  <cp:lastPrinted>2023-04-24T03:00:18Z</cp:lastPrinted>
  <dcterms:created xsi:type="dcterms:W3CDTF">2018-05-09T08:35:00Z</dcterms:created>
  <dcterms:modified xsi:type="dcterms:W3CDTF">2023-06-19T06:47:28Z</dcterms:modified>
</cp:coreProperties>
</file>